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X ESCRITORIO\RESULTADOS SIMPLIFICACION 2025\"/>
    </mc:Choice>
  </mc:AlternateContent>
  <bookViews>
    <workbookView xWindow="20370" yWindow="-120" windowWidth="24240" windowHeight="13140" activeTab="2"/>
  </bookViews>
  <sheets>
    <sheet name="DEMANDA" sheetId="1" r:id="rId1"/>
    <sheet name="QUEJAS" sheetId="2" r:id="rId2"/>
    <sheet name="COSTO ADM PÚBLICA" sheetId="3" r:id="rId3"/>
    <sheet name="AUXILIAR COSTO ADMINISTRACIÓN" sheetId="10" r:id="rId4"/>
    <sheet name="TIEMPO RESPUESTA" sheetId="4" r:id="rId5"/>
    <sheet name="CANAL" sheetId="5" r:id="rId6"/>
    <sheet name="CORRUPCIÓN" sheetId="7" r:id="rId7"/>
    <sheet name="DEVOLUCIONES" sheetId="8" r:id="rId8"/>
    <sheet name="VINCULADOS" sheetId="9" r:id="rId9"/>
    <sheet name="RESUMEN" sheetId="6" r:id="rId10"/>
  </sheets>
  <definedNames>
    <definedName name="_xlnm._FilterDatabase" localSheetId="5" hidden="1">CANAL!$A$7:$D$7</definedName>
    <definedName name="_xlnm._FilterDatabase" localSheetId="2" hidden="1">'COSTO ADM PÚBLICA'!$A$9:$G$9</definedName>
    <definedName name="_xlnm._FilterDatabase" localSheetId="0" hidden="1">DEMANDA!$A$12:$D$12</definedName>
    <definedName name="_xlnm._FilterDatabase" localSheetId="1" hidden="1">QUEJAS!$A$8:$F$24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5" l="1"/>
  <c r="D10" i="5"/>
  <c r="D11" i="5"/>
  <c r="D12" i="5"/>
  <c r="D13" i="5"/>
  <c r="D14" i="5"/>
  <c r="D15" i="5"/>
  <c r="D16" i="5"/>
  <c r="D17" i="5"/>
  <c r="D18" i="5"/>
  <c r="D19" i="5"/>
  <c r="D20" i="5"/>
  <c r="D21" i="5"/>
  <c r="D22" i="5"/>
  <c r="D23" i="5"/>
  <c r="D8" i="5" l="1"/>
  <c r="D10" i="7" l="1"/>
  <c r="D11" i="7"/>
  <c r="D12" i="7"/>
  <c r="D13" i="7"/>
  <c r="D14" i="7"/>
  <c r="D15" i="7"/>
  <c r="D16" i="7"/>
  <c r="D17" i="7"/>
  <c r="D18" i="7"/>
  <c r="D19" i="7"/>
  <c r="D20" i="7"/>
  <c r="D21" i="7"/>
  <c r="D22" i="7"/>
  <c r="D23" i="7"/>
  <c r="D24" i="7"/>
  <c r="D10" i="9"/>
  <c r="D11" i="9"/>
  <c r="D12" i="9"/>
  <c r="D13" i="9"/>
  <c r="D14" i="9"/>
  <c r="D15" i="9"/>
  <c r="D16" i="9"/>
  <c r="D17" i="9"/>
  <c r="D18" i="9"/>
  <c r="D19" i="9"/>
  <c r="D20" i="9"/>
  <c r="D21" i="9"/>
  <c r="D22" i="9"/>
  <c r="D23" i="9"/>
  <c r="D24" i="9"/>
  <c r="D9" i="4"/>
  <c r="D10" i="4"/>
  <c r="D11" i="4"/>
  <c r="D12" i="4"/>
  <c r="D13" i="4"/>
  <c r="D14" i="4"/>
  <c r="D15" i="4"/>
  <c r="D16" i="4"/>
  <c r="D17" i="4"/>
  <c r="D18" i="4"/>
  <c r="D19" i="4"/>
  <c r="D20" i="4"/>
  <c r="D21" i="4"/>
  <c r="D22" i="4"/>
  <c r="D23" i="4"/>
  <c r="D8" i="4"/>
  <c r="E9" i="8" l="1"/>
  <c r="F9" i="8" s="1"/>
  <c r="E10" i="8"/>
  <c r="F10" i="8" s="1"/>
  <c r="E11" i="8"/>
  <c r="F11" i="8" s="1"/>
  <c r="E12" i="8"/>
  <c r="F12" i="8" s="1"/>
  <c r="E13" i="8"/>
  <c r="F13" i="8" s="1"/>
  <c r="E14" i="8"/>
  <c r="F14" i="8" s="1"/>
  <c r="E15" i="8"/>
  <c r="F15" i="8" s="1"/>
  <c r="E16" i="8"/>
  <c r="F16" i="8" s="1"/>
  <c r="E17" i="8"/>
  <c r="F17" i="8" s="1"/>
  <c r="E18" i="8"/>
  <c r="F18" i="8" s="1"/>
  <c r="E19" i="8"/>
  <c r="F19" i="8" s="1"/>
  <c r="E20" i="8"/>
  <c r="F20" i="8" s="1"/>
  <c r="E21" i="8"/>
  <c r="F21" i="8" s="1"/>
  <c r="E22" i="8"/>
  <c r="F22" i="8" s="1"/>
  <c r="E23" i="8"/>
  <c r="F23" i="8" s="1"/>
  <c r="E8" i="8"/>
  <c r="F8" i="8" s="1"/>
  <c r="C21" i="10"/>
  <c r="E10" i="2" l="1"/>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9" i="2"/>
  <c r="F9" i="2" s="1"/>
  <c r="K6" i="6" l="1"/>
  <c r="K7" i="6"/>
  <c r="K8" i="6"/>
  <c r="K9" i="6"/>
  <c r="K10" i="6"/>
  <c r="K11" i="6"/>
  <c r="K12" i="6"/>
  <c r="K13" i="6"/>
  <c r="K14" i="6"/>
  <c r="K15" i="6"/>
  <c r="K16" i="6"/>
  <c r="K17" i="6"/>
  <c r="K18" i="6"/>
  <c r="K19" i="6"/>
  <c r="K20" i="6"/>
  <c r="K21" i="6"/>
  <c r="K5" i="6"/>
  <c r="D9" i="9"/>
  <c r="D9" i="7"/>
  <c r="D15" i="3"/>
  <c r="F15" i="3" s="1"/>
  <c r="D16" i="3"/>
  <c r="F16" i="3" s="1"/>
  <c r="D17" i="3"/>
  <c r="F17" i="3" s="1"/>
  <c r="D18" i="3"/>
  <c r="F18" i="3" s="1"/>
  <c r="D19" i="3"/>
  <c r="F19" i="3" s="1"/>
  <c r="D20" i="3"/>
  <c r="F20" i="3" s="1"/>
  <c r="D21" i="3"/>
  <c r="F21" i="3" s="1"/>
  <c r="D22" i="3"/>
  <c r="F22" i="3" s="1"/>
  <c r="D23" i="3"/>
  <c r="F23" i="3" s="1"/>
  <c r="D14" i="3"/>
  <c r="F14" i="3" s="1"/>
  <c r="D13" i="3"/>
  <c r="F13" i="3" s="1"/>
  <c r="D12" i="3"/>
  <c r="F12" i="3" s="1"/>
  <c r="D11" i="3"/>
  <c r="F11" i="3" s="1"/>
  <c r="D10" i="3"/>
  <c r="F10" i="3" s="1"/>
</calcChain>
</file>

<file path=xl/comments1.xml><?xml version="1.0" encoding="utf-8"?>
<comments xmlns="http://schemas.openxmlformats.org/spreadsheetml/2006/main">
  <authors>
    <author>Sofy</author>
    <author>Rodolfo Lara</author>
  </authors>
  <commentList>
    <comment ref="B6" authorId="0" shapeId="0">
      <text>
        <r>
          <rPr>
            <sz val="9"/>
            <color indexed="81"/>
            <rFont val="Tahoma"/>
            <family val="2"/>
          </rPr>
          <t>Los trámites sin demanda (demanda = 0) tendrán un puntaje de 0</t>
        </r>
      </text>
    </comment>
    <comment ref="C12" authorId="1" shapeId="0">
      <text>
        <r>
          <rPr>
            <sz val="9"/>
            <color indexed="81"/>
            <rFont val="Tahoma"/>
            <family val="2"/>
          </rPr>
          <t xml:space="preserve">Considerará el volumen anual de atenciones de las solicitudes que ingresan al año a cada institución para la gestión de un trámite en particular.
</t>
        </r>
      </text>
    </comment>
    <comment ref="D12" authorId="1" shapeId="0">
      <text>
        <r>
          <rPr>
            <sz val="9"/>
            <color indexed="81"/>
            <rFont val="Tahoma"/>
            <family val="2"/>
          </rPr>
          <t xml:space="preserve">Para determinar la puntuación, se colocará en una tabla todos los trámites con su correspondiente demanda anual. Los trámites sin demanda (demanda = 0) tendrán un puntaje de 0.
Para el resto de trámites (demanda mayor a cero) se ordenará de menor a mayor y se dividirá en 3 grupos que contengan la misma cantidad de trámites.
En caso de existir residuos en la división realizada para establecer los grupos, el residuo se ubicará en el último grupo.
La puntuación se basará en los siguientes grupos:
** Primer grupo (trámites con menor  demanda, no incluye los trámites con demanda 0 ) = 5
** Segundo grupo (trámites con demanda intermedia) = 10
** Tercer grupo (trámites con mayor demanda) = 20
</t>
        </r>
      </text>
    </comment>
  </commentList>
</comments>
</file>

<file path=xl/comments2.xml><?xml version="1.0" encoding="utf-8"?>
<comments xmlns="http://schemas.openxmlformats.org/spreadsheetml/2006/main">
  <authors>
    <author>Sofy</author>
    <author>Rodolfo Lara</author>
    <author>Juan Francisco Yépez</author>
    <author>Jessica Cruz</author>
  </authors>
  <commentList>
    <comment ref="B4" authorId="0" shapeId="0">
      <text>
        <r>
          <rPr>
            <sz val="9"/>
            <color indexed="81"/>
            <rFont val="Tahoma"/>
            <family val="2"/>
          </rPr>
          <t>Los trámites sin demanda (demanda = 0) tendrán un puntaje de 0</t>
        </r>
      </text>
    </comment>
    <comment ref="C8" authorId="1" shapeId="0">
      <text>
        <r>
          <rPr>
            <sz val="9"/>
            <color indexed="81"/>
            <rFont val="Tahoma"/>
            <family val="2"/>
          </rPr>
          <t>Tomar el valor de la pestaña "Demanda"</t>
        </r>
      </text>
    </comment>
    <comment ref="D8" authorId="2" shapeId="0">
      <text>
        <r>
          <rPr>
            <b/>
            <sz val="9"/>
            <color indexed="81"/>
            <rFont val="Tahoma"/>
            <family val="2"/>
          </rPr>
          <t>Juan Francisco Yépez:</t>
        </r>
        <r>
          <rPr>
            <sz val="9"/>
            <color indexed="81"/>
            <rFont val="Tahoma"/>
            <family val="2"/>
          </rPr>
          <t xml:space="preserve">
Considerar que las quejas no pueden ser superiores a la demanda</t>
        </r>
      </text>
    </comment>
    <comment ref="E8" authorId="3" shapeId="0">
      <text>
        <r>
          <rPr>
            <sz val="9"/>
            <color indexed="81"/>
            <rFont val="Tahoma"/>
            <family val="2"/>
          </rPr>
          <t>Relación entre quejas y demanda multiplicado x 100</t>
        </r>
      </text>
    </comment>
    <comment ref="F8" authorId="1" shapeId="0">
      <text>
        <r>
          <rPr>
            <sz val="9"/>
            <color indexed="81"/>
            <rFont val="Tahoma"/>
            <family val="2"/>
          </rPr>
          <t xml:space="preserve">La puntuación se basará en los siguientes grupos:
** Primer grupo (trámites con menor cantidad de quejas, no incluye los trámites con quejas 0 ) = 5
** Segundo grupo (trámites con mayor porcentaje de quejas) = 15
</t>
        </r>
      </text>
    </comment>
  </commentList>
</comments>
</file>

<file path=xl/comments3.xml><?xml version="1.0" encoding="utf-8"?>
<comments xmlns="http://schemas.openxmlformats.org/spreadsheetml/2006/main">
  <authors>
    <author>Sofy</author>
    <author>Rodolfo Lara</author>
  </authors>
  <commentList>
    <comment ref="B4" authorId="0" shapeId="0">
      <text>
        <r>
          <rPr>
            <sz val="9"/>
            <color indexed="81"/>
            <rFont val="Tahoma"/>
            <family val="2"/>
          </rPr>
          <t>Los trámites sin demanda (demanda = 0) tendrán un puntaje de 0</t>
        </r>
      </text>
    </comment>
    <comment ref="G8" authorId="1" shapeId="0">
      <text>
        <r>
          <rPr>
            <sz val="9"/>
            <color indexed="81"/>
            <rFont val="Tahoma"/>
            <family val="2"/>
          </rPr>
          <t>La puntuación se basará en los siguientes grupos:
** Primer grupo (trámites con menor costo) = 2
** Segundo grupo (trámites con costo intermedio) = 5
** Tercer grupo (trámites con mayor costo) = 10</t>
        </r>
      </text>
    </comment>
    <comment ref="C9" authorId="1" shapeId="0">
      <text>
        <r>
          <rPr>
            <sz val="9"/>
            <color indexed="81"/>
            <rFont val="Tahoma"/>
            <family val="2"/>
          </rPr>
          <t>Sumatoria de tiempo de cada actividad expresada en horas</t>
        </r>
      </text>
    </comment>
    <comment ref="D9" authorId="1" shapeId="0">
      <text>
        <r>
          <rPr>
            <sz val="9"/>
            <color indexed="81"/>
            <rFont val="Tahoma"/>
            <family val="2"/>
          </rPr>
          <t>Costo del personal para atender el trámite, se excluyen actividades realizadas automáticamente o que dependen del administrado. El tiempo deberá considerar únicamente el tiempo efectivo de trabajo del personal, no debe considerar el tiempo de espera o de movimiento.</t>
        </r>
      </text>
    </comment>
    <comment ref="E9" authorId="1" shapeId="0">
      <text>
        <r>
          <rPr>
            <sz val="9"/>
            <color indexed="81"/>
            <rFont val="Tahoma"/>
            <family val="2"/>
          </rPr>
          <t>Se deberá considerar el costo directo en el que la institución debe incurrir para atender un trámite. Se debe considerar los insumos o materia prima necesaria u cualquier otro que la institución considere pertinente.</t>
        </r>
      </text>
    </comment>
    <comment ref="G9" authorId="1" shapeId="0">
      <text>
        <r>
          <rPr>
            <sz val="9"/>
            <color indexed="81"/>
            <rFont val="Tahoma"/>
            <family val="2"/>
          </rPr>
          <t>La puntuación se basará en los siguientes grupos:
** Primer grupo (trámites con menor costo) = 2
** Segundo grupo (trámites con costo intermedio) = 5
** Tercer grupo (trámites con mayor costo) = 10</t>
        </r>
      </text>
    </comment>
  </commentList>
</comments>
</file>

<file path=xl/comments4.xml><?xml version="1.0" encoding="utf-8"?>
<comments xmlns="http://schemas.openxmlformats.org/spreadsheetml/2006/main">
  <authors>
    <author>Sofy</author>
    <author>Rodolfo Lara</author>
  </authors>
  <commentList>
    <comment ref="C7" authorId="0" shapeId="0">
      <text>
        <r>
          <rPr>
            <sz val="9"/>
            <color indexed="81"/>
            <rFont val="Tahoma"/>
            <family val="2"/>
          </rPr>
          <t>Considerará el tiempo que la institución le toma dar respuesta a un tramite, desde que reciben  la solicitud  del administrado hasta la finalización del mismo, es decir, hasta la entrega  del producto final</t>
        </r>
      </text>
    </comment>
    <comment ref="D7" authorId="1" shapeId="0">
      <text>
        <r>
          <rPr>
            <sz val="9"/>
            <color indexed="81"/>
            <rFont val="Tahoma"/>
            <family val="2"/>
          </rPr>
          <t>La puntuación considera lo siguiente:
** Primer grupo (menor o igual a 24 horas laborables) = 5
** Segundo grupo mayor 24 horas laboralres) = 20</t>
        </r>
      </text>
    </comment>
  </commentList>
</comments>
</file>

<file path=xl/comments5.xml><?xml version="1.0" encoding="utf-8"?>
<comments xmlns="http://schemas.openxmlformats.org/spreadsheetml/2006/main">
  <authors>
    <author>Rodolfo Lara</author>
  </authors>
  <commentList>
    <comment ref="C7" authorId="0" shapeId="0">
      <text>
        <r>
          <rPr>
            <sz val="9"/>
            <color indexed="81"/>
            <rFont val="Tahoma"/>
            <family val="2"/>
          </rPr>
          <t xml:space="preserve">Considerará los canales de atención a través de los cuales el administrado puede realizar el trámite:
El trámite se puede completar totalmente en línea: Se considera trámite totalmente en línea cuando el administrado no requiere realizar ninguna interacción presencial con la institución = 0
El trámite no se puede completar totalmente en línea: Se considera este caso, cuando el trámite incluye al menos una actividad, incluido mecanismos de pago, en la que el administrado deba acudir presencialmente a la institución, para la realización de dicho trámite. Los trámites presenciales se consideran dentro de esta categoría = 10
</t>
        </r>
      </text>
    </comment>
    <comment ref="D7" authorId="0" shapeId="0">
      <text>
        <r>
          <rPr>
            <sz val="9"/>
            <color indexed="81"/>
            <rFont val="Tahoma"/>
            <family val="2"/>
          </rPr>
          <t>La puntuación será visualizada de acuerdo a la selección realizada en la columna "canal atención"</t>
        </r>
      </text>
    </comment>
  </commentList>
</comments>
</file>

<file path=xl/comments6.xml><?xml version="1.0" encoding="utf-8"?>
<comments xmlns="http://schemas.openxmlformats.org/spreadsheetml/2006/main">
  <authors>
    <author>Rodolfo Lara</author>
  </authors>
  <commentList>
    <comment ref="C8" authorId="0" shapeId="0">
      <text>
        <r>
          <rPr>
            <sz val="9"/>
            <color indexed="81"/>
            <rFont val="Tahoma"/>
            <family val="2"/>
          </rPr>
          <t xml:space="preserve">Considerará aquellos trámites que sean objeto de denuncias de corrupción expresamente documentadas o aquellos que internamente hayan sido identificados como susceptibles de corrupción. </t>
        </r>
      </text>
    </comment>
    <comment ref="D8" authorId="0" shapeId="0">
      <text>
        <r>
          <rPr>
            <sz val="9"/>
            <color indexed="81"/>
            <rFont val="Tahoma"/>
            <family val="2"/>
          </rPr>
          <t>La puntuación se asigna de acuerdo a lo seleccionado en la columna C</t>
        </r>
      </text>
    </comment>
  </commentList>
</comments>
</file>

<file path=xl/comments7.xml><?xml version="1.0" encoding="utf-8"?>
<comments xmlns="http://schemas.openxmlformats.org/spreadsheetml/2006/main">
  <authors>
    <author>Rodolfo Lara</author>
    <author>Juan Francisco Yépez</author>
  </authors>
  <commentList>
    <comment ref="C7" authorId="0" shapeId="0">
      <text>
        <r>
          <rPr>
            <sz val="9"/>
            <color indexed="81"/>
            <rFont val="Tahoma"/>
            <family val="2"/>
          </rPr>
          <t>Tomar valor de pestaña "Demanda"</t>
        </r>
      </text>
    </comment>
    <comment ref="D7" authorId="1" shapeId="0">
      <text>
        <r>
          <rPr>
            <b/>
            <sz val="9"/>
            <color indexed="81"/>
            <rFont val="Tahoma"/>
            <family val="2"/>
          </rPr>
          <t>Juan Francisco Yépez:</t>
        </r>
        <r>
          <rPr>
            <sz val="9"/>
            <color indexed="81"/>
            <rFont val="Tahoma"/>
            <family val="2"/>
          </rPr>
          <t xml:space="preserve">
Se considera devolución de un trámite, cuando los requisitos entregados o enviados por el administrado no cumplen con los requerimientos del trámite, y la institución procede a retornar el mismo al administrado para que solvente las novedades encontradas</t>
        </r>
      </text>
    </comment>
    <comment ref="F7" authorId="0" shapeId="0">
      <text>
        <r>
          <rPr>
            <sz val="9"/>
            <color indexed="81"/>
            <rFont val="Tahoma"/>
            <family val="2"/>
          </rPr>
          <t>La puntuación considera lo siguiente:
** Primer grupo (menos del 5% del total de requerimientos son devueltos) = 0
** Segundo grupo (mayor o igual a 5% requerimientos son devueltos) =5</t>
        </r>
      </text>
    </comment>
  </commentList>
</comments>
</file>

<file path=xl/comments8.xml><?xml version="1.0" encoding="utf-8"?>
<comments xmlns="http://schemas.openxmlformats.org/spreadsheetml/2006/main">
  <authors>
    <author>Rodolfo Lara</author>
  </authors>
  <commentList>
    <comment ref="C8" authorId="0" shapeId="0">
      <text>
        <r>
          <rPr>
            <sz val="9"/>
            <color indexed="81"/>
            <rFont val="Tahoma"/>
            <family val="2"/>
          </rPr>
          <t xml:space="preserve">Considerará aquellos trámites cuyo resultado es necesario para iniciar otro trámite administrativo, sea en la misma institución o en otra del sector público o privado. Seleccionar:
SI: El resultado del trámite es frecuentemente utilizado para otras actividades públicas o privadas.
NO: El resultado del trámite es un producto final y no incide frecuentemente en otras actividades públicas o privadas.
</t>
        </r>
      </text>
    </comment>
    <comment ref="D8" authorId="0" shapeId="0">
      <text>
        <r>
          <rPr>
            <sz val="9"/>
            <color indexed="81"/>
            <rFont val="Tahoma"/>
            <family val="2"/>
          </rPr>
          <t>La puntuación considera lo siguiente:
** Primer grupo (menor o igual a 40 horas laboralres) = 0
** Segundo grupo mayor  40 horas laboralres) = 30</t>
        </r>
      </text>
    </comment>
  </commentList>
</comments>
</file>

<file path=xl/sharedStrings.xml><?xml version="1.0" encoding="utf-8"?>
<sst xmlns="http://schemas.openxmlformats.org/spreadsheetml/2006/main" count="143" uniqueCount="78">
  <si>
    <t>DEMANDA ANUAL</t>
  </si>
  <si>
    <t>IDENTIFICADOR</t>
  </si>
  <si>
    <t>TRÁMITE</t>
  </si>
  <si>
    <t>PUNTAJE</t>
  </si>
  <si>
    <t>VOLUMEN DE QUEJAS</t>
  </si>
  <si>
    <t>VOLUMEN DEMANDA</t>
  </si>
  <si>
    <t>PORCENTAJE</t>
  </si>
  <si>
    <t>PUNTUACIÓN</t>
  </si>
  <si>
    <t>INSUMOS PARA COSTO</t>
  </si>
  <si>
    <t>COSTO PARA LA ADM. PÚBLICA</t>
  </si>
  <si>
    <t>SBU</t>
  </si>
  <si>
    <t>TIEMPO (HORAS)</t>
  </si>
  <si>
    <t>COSTO PERSONAL</t>
  </si>
  <si>
    <t>COSTO RECURSOS</t>
  </si>
  <si>
    <t>CANAL ATENCIÓN</t>
  </si>
  <si>
    <t>No se completa totalmente en línea.</t>
  </si>
  <si>
    <t>ID trámite</t>
  </si>
  <si>
    <t>Nombre del trámite</t>
  </si>
  <si>
    <t>Demanda</t>
  </si>
  <si>
    <t>Quejas</t>
  </si>
  <si>
    <t>Costo para administración</t>
  </si>
  <si>
    <t>Tiempo de respuesta</t>
  </si>
  <si>
    <t>Canal de atención</t>
  </si>
  <si>
    <t>PUNTAJE TOTAL</t>
  </si>
  <si>
    <t>demanda</t>
  </si>
  <si>
    <t>NO</t>
  </si>
  <si>
    <t>quejas</t>
  </si>
  <si>
    <t>cpa</t>
  </si>
  <si>
    <t>tr</t>
  </si>
  <si>
    <t>ca</t>
  </si>
  <si>
    <t>SI</t>
  </si>
  <si>
    <t>PUNTUACIÓN DE TRÁMITES ADMINISTRATIVOS (Artículo 10)</t>
  </si>
  <si>
    <t>EXISTE DOCUMENTACIÓN SOBRE POSIBLES ACTOS DE CORRUPCIÓN</t>
  </si>
  <si>
    <t>DEMANDA</t>
  </si>
  <si>
    <t>NO. DEVOLUCIONES</t>
  </si>
  <si>
    <t>TRÁMITES VINCULADOS (literal h)</t>
  </si>
  <si>
    <t>TIENE VINCULOS CON OTROS TRÁMITES</t>
  </si>
  <si>
    <t>Susceptibilidad corrupción</t>
  </si>
  <si>
    <t>Devoluciones</t>
  </si>
  <si>
    <t>Trámites vinculados</t>
  </si>
  <si>
    <t>Valores para el cálculo del artículo 11</t>
  </si>
  <si>
    <t>sc</t>
  </si>
  <si>
    <t>vd</t>
  </si>
  <si>
    <t>tv</t>
  </si>
  <si>
    <t xml:space="preserve">Primer grupo (trámites con menor demanda, no incluye los trámites con demanda 0) </t>
  </si>
  <si>
    <t>Segundo grupo (trámites con demanda intermedia)</t>
  </si>
  <si>
    <t>Tercer grupo (trámites con mayor demanda)</t>
  </si>
  <si>
    <t>Grupos</t>
  </si>
  <si>
    <t>Puntuación</t>
  </si>
  <si>
    <t>Trámites con demanda 0</t>
  </si>
  <si>
    <t xml:space="preserve">Primer grupo (trámites con menor porcentaje de quejas) &lt;=1% </t>
  </si>
  <si>
    <t>Segundo grupo (trámites con mayor porcentaje de quejas) &gt;1%</t>
  </si>
  <si>
    <t>TRÁMITE:</t>
  </si>
  <si>
    <t>NO.</t>
  </si>
  <si>
    <t>ACTIVIDAD</t>
  </si>
  <si>
    <t>SUMATORIA ACTIVIDADES</t>
  </si>
  <si>
    <t>Ordenar de menor a mayor. Ver Art 10 - Literal a)</t>
  </si>
  <si>
    <t>Ordenar de menor a mayor. Ver Art 10 - Literal c)</t>
  </si>
  <si>
    <t>Primer grupo (trámites con menor costo para la institución)</t>
  </si>
  <si>
    <t xml:space="preserve">Segundo grupo (trámites con costo intermedio para institución) </t>
  </si>
  <si>
    <t xml:space="preserve">Tercer grupo (trámites con mayor costo para la institución) </t>
  </si>
  <si>
    <t>Primer grupo (trámites con menor tiempo de respuesta) &lt;=24 horas laborables</t>
  </si>
  <si>
    <t>Segundo grupo (trámites con mayor tiempo de respuesta) &gt;24 horas laborables</t>
  </si>
  <si>
    <t>TIEMPO DE RESPUESTA 
(Horas laborables)</t>
  </si>
  <si>
    <t>El trámite se puede completar totalmente en línea</t>
  </si>
  <si>
    <t>El trámite no se puede completar totalmente en línea.</t>
  </si>
  <si>
    <t>Totalmente en línea</t>
  </si>
  <si>
    <t xml:space="preserve">No existe documentación (interna o externa) respecto a posibles actos de corrupción en el trámite. </t>
  </si>
  <si>
    <t>Existe documentación (interna o externa) respecto a posibles actos de corrupción en el trámite.</t>
  </si>
  <si>
    <t>Se estima que menos del 5% del total de requerimientos del trámite son devueltos.</t>
  </si>
  <si>
    <t>Se estima que al menos el 5% del total de requerimientos del trámite son devueltos.</t>
  </si>
  <si>
    <t>El resultado del trámite es un producto final y no incide frecuentemente en otras actividades públicas o privadas.</t>
  </si>
  <si>
    <t xml:space="preserve">El resultado del trámite es frecuentemente utilizado para otras actividades públicas o privadas. </t>
  </si>
  <si>
    <t>Ver Art 10 - Literal d)</t>
  </si>
  <si>
    <t>Ver Art 10 - Literal e)</t>
  </si>
  <si>
    <t>Ver Art 10 - Literal f)</t>
  </si>
  <si>
    <t>Ver Art 10 - Literal h)</t>
  </si>
  <si>
    <t>Ver Art 10 - Literal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</si>
</sst>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8"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9"/>
      <color indexed="81"/>
      <name val="Tahoma"/>
      <family val="2"/>
    </font>
    <font>
      <b/>
      <sz val="9"/>
      <color indexed="81"/>
      <name val="Tahoma"/>
      <family val="2"/>
    </font>
    <font>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style="thin">
        <color indexed="64"/>
      </right>
      <top style="hair">
        <color theme="0" tint="-0.24994659260841701"/>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65">
    <xf numFmtId="0" fontId="0" fillId="0" borderId="0" xfId="0"/>
    <xf numFmtId="0" fontId="0" fillId="0" borderId="1" xfId="0" applyBorder="1"/>
    <xf numFmtId="0" fontId="0" fillId="2" borderId="1" xfId="0" applyFill="1" applyBorder="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0" fillId="0" borderId="0" xfId="0" applyAlignment="1">
      <alignment wrapText="1"/>
    </xf>
    <xf numFmtId="0" fontId="0" fillId="3" borderId="0" xfId="0" applyFill="1"/>
    <xf numFmtId="0" fontId="0" fillId="3" borderId="1" xfId="0" applyFill="1" applyBorder="1"/>
    <xf numFmtId="0" fontId="3" fillId="4" borderId="1" xfId="0" applyFont="1" applyFill="1" applyBorder="1" applyAlignment="1">
      <alignment horizontal="center" vertical="center"/>
    </xf>
    <xf numFmtId="0" fontId="0" fillId="4" borderId="1" xfId="0" applyFill="1" applyBorder="1"/>
    <xf numFmtId="0" fontId="0" fillId="3" borderId="0" xfId="0" applyFill="1" applyAlignment="1">
      <alignment wrapText="1"/>
    </xf>
    <xf numFmtId="0" fontId="0" fillId="3" borderId="0" xfId="0" applyFill="1" applyAlignment="1">
      <alignment horizontal="center" vertical="center"/>
    </xf>
    <xf numFmtId="0" fontId="7" fillId="3" borderId="4" xfId="0" applyFont="1" applyFill="1" applyBorder="1" applyAlignment="1">
      <alignment horizontal="center" wrapText="1"/>
    </xf>
    <xf numFmtId="0" fontId="7" fillId="3" borderId="4" xfId="0" applyFont="1" applyFill="1" applyBorder="1" applyAlignment="1">
      <alignment horizontal="center"/>
    </xf>
    <xf numFmtId="0" fontId="7" fillId="3" borderId="0" xfId="0" applyFont="1" applyFill="1" applyAlignment="1">
      <alignment horizontal="center" wrapText="1"/>
    </xf>
    <xf numFmtId="0" fontId="7" fillId="3" borderId="0" xfId="0" applyFont="1" applyFill="1" applyAlignment="1">
      <alignment horizontal="center"/>
    </xf>
    <xf numFmtId="0" fontId="1" fillId="3" borderId="5" xfId="0" applyFont="1" applyFill="1" applyBorder="1" applyAlignment="1">
      <alignment horizontal="left" vertical="center"/>
    </xf>
    <xf numFmtId="0" fontId="1" fillId="3" borderId="6" xfId="0" applyFont="1" applyFill="1" applyBorder="1" applyAlignment="1">
      <alignment horizontal="center" vertical="center"/>
    </xf>
    <xf numFmtId="0" fontId="0" fillId="3" borderId="7" xfId="0" applyFill="1" applyBorder="1" applyAlignment="1">
      <alignment horizontal="left" vertical="center"/>
    </xf>
    <xf numFmtId="0" fontId="0" fillId="3" borderId="8" xfId="0" applyFill="1" applyBorder="1" applyAlignment="1">
      <alignment horizontal="right" vertical="center"/>
    </xf>
    <xf numFmtId="0" fontId="0" fillId="3" borderId="7" xfId="0" applyFill="1" applyBorder="1" applyAlignment="1">
      <alignment wrapText="1"/>
    </xf>
    <xf numFmtId="0" fontId="0" fillId="3" borderId="8" xfId="0" applyFill="1" applyBorder="1"/>
    <xf numFmtId="0" fontId="0" fillId="3" borderId="9" xfId="0" applyFill="1" applyBorder="1" applyAlignment="1">
      <alignment wrapText="1"/>
    </xf>
    <xf numFmtId="0" fontId="0" fillId="3" borderId="10" xfId="0" applyFill="1" applyBorder="1"/>
    <xf numFmtId="0" fontId="0" fillId="3" borderId="9" xfId="0" applyFill="1" applyBorder="1" applyAlignment="1">
      <alignment vertical="center" wrapText="1"/>
    </xf>
    <xf numFmtId="9" fontId="0" fillId="3" borderId="1" xfId="2" applyFont="1" applyFill="1" applyBorder="1"/>
    <xf numFmtId="43" fontId="0" fillId="3" borderId="1" xfId="1" applyFont="1" applyFill="1" applyBorder="1"/>
    <xf numFmtId="10" fontId="0" fillId="3" borderId="1" xfId="2" applyNumberFormat="1" applyFont="1" applyFill="1" applyBorder="1"/>
    <xf numFmtId="0" fontId="3" fillId="4"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 xfId="0" applyFill="1" applyBorder="1" applyProtection="1">
      <protection locked="0"/>
    </xf>
    <xf numFmtId="0" fontId="0" fillId="3" borderId="1" xfId="0"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1" xfId="0" applyFont="1" applyFill="1" applyBorder="1" applyAlignment="1">
      <alignment horizontal="center" vertical="center"/>
    </xf>
    <xf numFmtId="0" fontId="1" fillId="4" borderId="3" xfId="0" applyFont="1" applyFill="1" applyBorder="1" applyAlignment="1" applyProtection="1">
      <alignment horizontal="center" vertical="center"/>
      <protection locked="0"/>
    </xf>
    <xf numFmtId="0" fontId="1" fillId="4" borderId="3" xfId="0" applyFont="1" applyFill="1" applyBorder="1" applyAlignment="1" applyProtection="1">
      <alignment horizontal="center"/>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vertical="center" wrapText="1"/>
    </xf>
    <xf numFmtId="0" fontId="3" fillId="4" borderId="2" xfId="0" applyFont="1" applyFill="1" applyBorder="1" applyAlignment="1" applyProtection="1">
      <alignment vertical="center"/>
      <protection locked="0"/>
    </xf>
    <xf numFmtId="0" fontId="3" fillId="4" borderId="2" xfId="0" applyFont="1" applyFill="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0" fillId="3" borderId="8" xfId="0" applyFill="1" applyBorder="1" applyAlignment="1">
      <alignment horizontal="center" vertical="center"/>
    </xf>
    <xf numFmtId="0" fontId="0" fillId="3" borderId="10" xfId="0" applyFill="1" applyBorder="1" applyAlignment="1">
      <alignment horizontal="center" vertical="center"/>
    </xf>
    <xf numFmtId="9" fontId="0" fillId="0" borderId="1" xfId="2" applyFont="1" applyBorder="1"/>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xf>
    <xf numFmtId="0" fontId="3" fillId="4" borderId="1" xfId="0" applyFont="1" applyFill="1" applyBorder="1" applyAlignment="1" applyProtection="1">
      <alignment horizontal="center" vertical="center"/>
      <protection locked="0"/>
    </xf>
    <xf numFmtId="0" fontId="2" fillId="3" borderId="0" xfId="0" applyFont="1" applyFill="1" applyAlignment="1" applyProtection="1">
      <alignment horizontal="center"/>
      <protection locked="0"/>
    </xf>
    <xf numFmtId="0" fontId="0" fillId="3" borderId="0" xfId="0" applyFill="1" applyAlignment="1">
      <alignment horizontal="left" wrapText="1"/>
    </xf>
    <xf numFmtId="0" fontId="1" fillId="3" borderId="4" xfId="0" applyFont="1" applyFill="1" applyBorder="1" applyAlignment="1" applyProtection="1">
      <alignment horizontal="center" vertical="center"/>
      <protection locked="0"/>
    </xf>
    <xf numFmtId="0" fontId="2" fillId="0" borderId="0" xfId="0" applyFont="1" applyAlignment="1">
      <alignment horizontal="center"/>
    </xf>
    <xf numFmtId="0" fontId="2" fillId="0" borderId="1" xfId="0" applyFont="1" applyBorder="1" applyAlignment="1">
      <alignment horizontal="center"/>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zoomScale="115" zoomScaleNormal="115" workbookViewId="0">
      <selection sqref="A1:D2"/>
    </sheetView>
  </sheetViews>
  <sheetFormatPr baseColWidth="10" defaultRowHeight="15" x14ac:dyDescent="0.25"/>
  <cols>
    <col min="1" max="1" width="22" style="6" bestFit="1" customWidth="1"/>
    <col min="2" max="2" width="72" style="6" customWidth="1"/>
    <col min="3" max="3" width="24.28515625" style="6" bestFit="1" customWidth="1"/>
    <col min="4" max="4" width="15.28515625" style="6" bestFit="1" customWidth="1"/>
    <col min="5" max="6" width="11.42578125" style="6"/>
    <col min="7" max="7" width="78.42578125" style="6" customWidth="1"/>
    <col min="8" max="16384" width="11.42578125" style="6"/>
  </cols>
  <sheetData>
    <row r="1" spans="1:7" x14ac:dyDescent="0.25">
      <c r="A1" s="53" t="s">
        <v>31</v>
      </c>
      <c r="B1" s="53"/>
      <c r="C1" s="53"/>
      <c r="D1" s="53"/>
    </row>
    <row r="2" spans="1:7" x14ac:dyDescent="0.25">
      <c r="A2" s="53"/>
      <c r="B2" s="53"/>
      <c r="C2" s="53"/>
      <c r="D2" s="53"/>
    </row>
    <row r="3" spans="1:7" x14ac:dyDescent="0.25">
      <c r="A3" s="51" t="s">
        <v>56</v>
      </c>
      <c r="B3" s="52"/>
      <c r="C3" s="52"/>
      <c r="D3" s="52"/>
    </row>
    <row r="4" spans="1:7" x14ac:dyDescent="0.25">
      <c r="A4" s="39"/>
      <c r="B4" s="40"/>
      <c r="C4" s="40"/>
      <c r="D4" s="40"/>
    </row>
    <row r="5" spans="1:7" x14ac:dyDescent="0.25">
      <c r="A5" s="14"/>
      <c r="B5" s="16" t="s">
        <v>47</v>
      </c>
      <c r="C5" s="17" t="s">
        <v>48</v>
      </c>
      <c r="D5" s="15"/>
      <c r="G5" s="10"/>
    </row>
    <row r="6" spans="1:7" x14ac:dyDescent="0.25">
      <c r="A6" s="14"/>
      <c r="B6" s="18" t="s">
        <v>49</v>
      </c>
      <c r="C6" s="19">
        <v>0</v>
      </c>
      <c r="D6" s="15"/>
      <c r="G6" s="10"/>
    </row>
    <row r="7" spans="1:7" ht="30" x14ac:dyDescent="0.25">
      <c r="A7" s="14"/>
      <c r="B7" s="20" t="s">
        <v>44</v>
      </c>
      <c r="C7" s="21">
        <v>5</v>
      </c>
      <c r="D7" s="15"/>
      <c r="G7" s="10"/>
    </row>
    <row r="8" spans="1:7" x14ac:dyDescent="0.25">
      <c r="A8" s="14"/>
      <c r="B8" s="20" t="s">
        <v>45</v>
      </c>
      <c r="C8" s="21">
        <v>10</v>
      </c>
      <c r="D8" s="15"/>
      <c r="G8" s="10"/>
    </row>
    <row r="9" spans="1:7" x14ac:dyDescent="0.25">
      <c r="A9" s="14"/>
      <c r="B9" s="22" t="s">
        <v>46</v>
      </c>
      <c r="C9" s="23">
        <v>20</v>
      </c>
      <c r="D9" s="15"/>
      <c r="G9" s="10"/>
    </row>
    <row r="10" spans="1:7" ht="9" customHeight="1" x14ac:dyDescent="0.25">
      <c r="A10" s="14"/>
      <c r="B10" s="15"/>
      <c r="C10" s="15"/>
      <c r="D10" s="15"/>
      <c r="G10" s="10"/>
    </row>
    <row r="11" spans="1:7" x14ac:dyDescent="0.25">
      <c r="A11" s="12"/>
      <c r="B11" s="13"/>
      <c r="C11" s="13"/>
      <c r="D11" s="13"/>
      <c r="G11" s="10"/>
    </row>
    <row r="12" spans="1:7" ht="15.75" x14ac:dyDescent="0.25">
      <c r="A12" s="8" t="s">
        <v>1</v>
      </c>
      <c r="B12" s="8" t="s">
        <v>2</v>
      </c>
      <c r="C12" s="8" t="s">
        <v>0</v>
      </c>
      <c r="D12" s="8" t="s">
        <v>3</v>
      </c>
    </row>
    <row r="13" spans="1:7" x14ac:dyDescent="0.25">
      <c r="A13" s="7"/>
      <c r="B13" s="7"/>
      <c r="C13" s="7"/>
      <c r="D13" s="9"/>
    </row>
    <row r="14" spans="1:7" x14ac:dyDescent="0.25">
      <c r="A14" s="7"/>
      <c r="B14" s="7"/>
      <c r="C14" s="7"/>
      <c r="D14" s="9"/>
    </row>
    <row r="15" spans="1:7" x14ac:dyDescent="0.25">
      <c r="A15" s="7"/>
      <c r="B15" s="7"/>
      <c r="C15" s="7"/>
      <c r="D15" s="9"/>
    </row>
    <row r="16" spans="1:7" x14ac:dyDescent="0.25">
      <c r="A16" s="7"/>
      <c r="B16" s="7"/>
      <c r="C16" s="7"/>
      <c r="D16" s="9"/>
    </row>
    <row r="17" spans="1:4" x14ac:dyDescent="0.25">
      <c r="A17" s="7"/>
      <c r="B17" s="7"/>
      <c r="C17" s="7"/>
      <c r="D17" s="9"/>
    </row>
    <row r="18" spans="1:4" x14ac:dyDescent="0.25">
      <c r="A18" s="7"/>
      <c r="B18" s="7"/>
      <c r="C18" s="7"/>
      <c r="D18" s="9"/>
    </row>
    <row r="19" spans="1:4" x14ac:dyDescent="0.25">
      <c r="A19" s="7"/>
      <c r="B19" s="7"/>
      <c r="C19" s="7"/>
      <c r="D19" s="9"/>
    </row>
    <row r="20" spans="1:4" x14ac:dyDescent="0.25">
      <c r="A20" s="7"/>
      <c r="B20" s="7"/>
      <c r="C20" s="7"/>
      <c r="D20" s="9"/>
    </row>
    <row r="21" spans="1:4" x14ac:dyDescent="0.25">
      <c r="A21" s="7"/>
      <c r="B21" s="7"/>
      <c r="C21" s="7"/>
      <c r="D21" s="9"/>
    </row>
    <row r="22" spans="1:4" x14ac:dyDescent="0.25">
      <c r="A22" s="7"/>
      <c r="B22" s="7"/>
      <c r="C22" s="7"/>
      <c r="D22" s="9"/>
    </row>
    <row r="23" spans="1:4" x14ac:dyDescent="0.25">
      <c r="A23" s="7"/>
      <c r="B23" s="7"/>
      <c r="C23" s="7"/>
      <c r="D23" s="9"/>
    </row>
    <row r="24" spans="1:4" x14ac:dyDescent="0.25">
      <c r="A24" s="7"/>
      <c r="B24" s="7"/>
      <c r="C24" s="7"/>
      <c r="D24" s="9"/>
    </row>
    <row r="25" spans="1:4" x14ac:dyDescent="0.25">
      <c r="A25" s="7"/>
      <c r="B25" s="7"/>
      <c r="C25" s="7"/>
      <c r="D25" s="9"/>
    </row>
    <row r="26" spans="1:4" x14ac:dyDescent="0.25">
      <c r="A26" s="7"/>
      <c r="B26" s="7"/>
      <c r="C26" s="7"/>
      <c r="D26" s="9"/>
    </row>
    <row r="27" spans="1:4" x14ac:dyDescent="0.25">
      <c r="A27" s="7"/>
      <c r="B27" s="7"/>
      <c r="C27" s="7"/>
      <c r="D27" s="9"/>
    </row>
    <row r="28" spans="1:4" x14ac:dyDescent="0.25">
      <c r="A28" s="7"/>
      <c r="B28" s="7"/>
      <c r="C28" s="7"/>
      <c r="D28" s="9"/>
    </row>
  </sheetData>
  <autoFilter ref="A12:D12"/>
  <mergeCells count="2">
    <mergeCell ref="A3:D3"/>
    <mergeCell ref="A1:D2"/>
  </mergeCells>
  <dataValidations count="1">
    <dataValidation type="list" allowBlank="1" showInputMessage="1" showErrorMessage="1" sqref="D13:D28">
      <formula1>$C$6:$C$9</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workbookViewId="0">
      <selection activeCell="D9" sqref="D9"/>
    </sheetView>
  </sheetViews>
  <sheetFormatPr baseColWidth="10" defaultRowHeight="15" x14ac:dyDescent="0.25"/>
  <cols>
    <col min="1" max="1" width="20.42578125" style="6" bestFit="1" customWidth="1"/>
    <col min="2" max="2" width="57.28515625" style="6" customWidth="1"/>
    <col min="3" max="5" width="22.7109375" style="6" customWidth="1"/>
    <col min="6" max="6" width="22.42578125" style="6" customWidth="1"/>
    <col min="7" max="16384" width="11.42578125" style="6"/>
  </cols>
  <sheetData>
    <row r="1" spans="1:7" ht="23.25" x14ac:dyDescent="0.35">
      <c r="A1" s="54" t="s">
        <v>31</v>
      </c>
      <c r="B1" s="54"/>
      <c r="C1" s="54"/>
      <c r="D1" s="54"/>
      <c r="E1" s="54"/>
      <c r="F1" s="54"/>
    </row>
    <row r="2" spans="1:7" ht="22.5" customHeight="1" x14ac:dyDescent="0.25">
      <c r="A2" s="51" t="s">
        <v>77</v>
      </c>
      <c r="B2" s="51"/>
      <c r="C2" s="51"/>
      <c r="D2" s="51"/>
      <c r="E2" s="51"/>
      <c r="F2" s="51"/>
    </row>
    <row r="3" spans="1:7" x14ac:dyDescent="0.25">
      <c r="A3" s="14"/>
      <c r="B3" s="16" t="s">
        <v>47</v>
      </c>
      <c r="C3" s="17" t="s">
        <v>48</v>
      </c>
      <c r="D3" s="15"/>
      <c r="G3" s="10"/>
    </row>
    <row r="4" spans="1:7" x14ac:dyDescent="0.25">
      <c r="A4" s="14"/>
      <c r="B4" s="18" t="s">
        <v>49</v>
      </c>
      <c r="C4" s="19">
        <v>0</v>
      </c>
      <c r="D4" s="15"/>
      <c r="G4" s="10"/>
    </row>
    <row r="5" spans="1:7" x14ac:dyDescent="0.25">
      <c r="A5" s="14"/>
      <c r="B5" s="20" t="s">
        <v>50</v>
      </c>
      <c r="C5" s="21">
        <v>5</v>
      </c>
      <c r="D5" s="15"/>
      <c r="G5" s="10"/>
    </row>
    <row r="6" spans="1:7" ht="18" customHeight="1" x14ac:dyDescent="0.25">
      <c r="A6" s="14"/>
      <c r="B6" s="24" t="s">
        <v>51</v>
      </c>
      <c r="C6" s="23">
        <v>15</v>
      </c>
      <c r="D6" s="15"/>
      <c r="G6" s="10"/>
    </row>
    <row r="8" spans="1:7" ht="15.75" x14ac:dyDescent="0.25">
      <c r="A8" s="8" t="s">
        <v>1</v>
      </c>
      <c r="B8" s="8" t="s">
        <v>2</v>
      </c>
      <c r="C8" s="8" t="s">
        <v>5</v>
      </c>
      <c r="D8" s="8" t="s">
        <v>4</v>
      </c>
      <c r="E8" s="8" t="s">
        <v>6</v>
      </c>
      <c r="F8" s="8" t="s">
        <v>7</v>
      </c>
    </row>
    <row r="9" spans="1:7" x14ac:dyDescent="0.25">
      <c r="A9" s="7"/>
      <c r="B9" s="7"/>
      <c r="C9" s="7"/>
      <c r="D9" s="7"/>
      <c r="E9" s="27" t="e">
        <f>D9/C9</f>
        <v>#DIV/0!</v>
      </c>
      <c r="F9" s="9" t="e">
        <f>IF(E9=0,0,IF(E9 &lt;=0.01,5,15))</f>
        <v>#DIV/0!</v>
      </c>
    </row>
    <row r="10" spans="1:7" x14ac:dyDescent="0.25">
      <c r="A10" s="7"/>
      <c r="B10" s="7"/>
      <c r="C10" s="7"/>
      <c r="D10" s="7"/>
      <c r="E10" s="27" t="e">
        <f t="shared" ref="E10:E24" si="0">D10/C10</f>
        <v>#DIV/0!</v>
      </c>
      <c r="F10" s="9" t="e">
        <f t="shared" ref="F10:F24" si="1">IF(E10=0,0,IF(E10 &lt;=0.01,5,15))</f>
        <v>#DIV/0!</v>
      </c>
    </row>
    <row r="11" spans="1:7" x14ac:dyDescent="0.25">
      <c r="A11" s="7"/>
      <c r="B11" s="7"/>
      <c r="C11" s="7"/>
      <c r="D11" s="7"/>
      <c r="E11" s="27" t="e">
        <f t="shared" si="0"/>
        <v>#DIV/0!</v>
      </c>
      <c r="F11" s="9" t="e">
        <f t="shared" si="1"/>
        <v>#DIV/0!</v>
      </c>
    </row>
    <row r="12" spans="1:7" x14ac:dyDescent="0.25">
      <c r="A12" s="7"/>
      <c r="B12" s="7"/>
      <c r="C12" s="7"/>
      <c r="D12" s="7"/>
      <c r="E12" s="27" t="e">
        <f t="shared" si="0"/>
        <v>#DIV/0!</v>
      </c>
      <c r="F12" s="9" t="e">
        <f t="shared" si="1"/>
        <v>#DIV/0!</v>
      </c>
    </row>
    <row r="13" spans="1:7" x14ac:dyDescent="0.25">
      <c r="A13" s="7"/>
      <c r="B13" s="7"/>
      <c r="C13" s="7"/>
      <c r="D13" s="7"/>
      <c r="E13" s="27" t="e">
        <f t="shared" si="0"/>
        <v>#DIV/0!</v>
      </c>
      <c r="F13" s="9" t="e">
        <f t="shared" si="1"/>
        <v>#DIV/0!</v>
      </c>
    </row>
    <row r="14" spans="1:7" x14ac:dyDescent="0.25">
      <c r="A14" s="7"/>
      <c r="B14" s="7"/>
      <c r="C14" s="7"/>
      <c r="D14" s="7"/>
      <c r="E14" s="25" t="e">
        <f t="shared" si="0"/>
        <v>#DIV/0!</v>
      </c>
      <c r="F14" s="9" t="e">
        <f t="shared" si="1"/>
        <v>#DIV/0!</v>
      </c>
    </row>
    <row r="15" spans="1:7" x14ac:dyDescent="0.25">
      <c r="A15" s="7"/>
      <c r="B15" s="7"/>
      <c r="C15" s="7"/>
      <c r="D15" s="7"/>
      <c r="E15" s="25" t="e">
        <f t="shared" si="0"/>
        <v>#DIV/0!</v>
      </c>
      <c r="F15" s="9" t="e">
        <f t="shared" si="1"/>
        <v>#DIV/0!</v>
      </c>
    </row>
    <row r="16" spans="1:7" x14ac:dyDescent="0.25">
      <c r="A16" s="7"/>
      <c r="B16" s="7"/>
      <c r="C16" s="7"/>
      <c r="D16" s="7"/>
      <c r="E16" s="25" t="e">
        <f t="shared" si="0"/>
        <v>#DIV/0!</v>
      </c>
      <c r="F16" s="9" t="e">
        <f t="shared" si="1"/>
        <v>#DIV/0!</v>
      </c>
    </row>
    <row r="17" spans="1:6" x14ac:dyDescent="0.25">
      <c r="A17" s="7"/>
      <c r="B17" s="7"/>
      <c r="C17" s="7"/>
      <c r="D17" s="7"/>
      <c r="E17" s="25" t="e">
        <f t="shared" si="0"/>
        <v>#DIV/0!</v>
      </c>
      <c r="F17" s="9" t="e">
        <f t="shared" si="1"/>
        <v>#DIV/0!</v>
      </c>
    </row>
    <row r="18" spans="1:6" x14ac:dyDescent="0.25">
      <c r="A18" s="7"/>
      <c r="B18" s="7"/>
      <c r="C18" s="7"/>
      <c r="D18" s="7"/>
      <c r="E18" s="25" t="e">
        <f t="shared" si="0"/>
        <v>#DIV/0!</v>
      </c>
      <c r="F18" s="9" t="e">
        <f t="shared" si="1"/>
        <v>#DIV/0!</v>
      </c>
    </row>
    <row r="19" spans="1:6" x14ac:dyDescent="0.25">
      <c r="A19" s="7"/>
      <c r="B19" s="7"/>
      <c r="C19" s="7"/>
      <c r="D19" s="7"/>
      <c r="E19" s="25" t="e">
        <f t="shared" si="0"/>
        <v>#DIV/0!</v>
      </c>
      <c r="F19" s="9" t="e">
        <f t="shared" si="1"/>
        <v>#DIV/0!</v>
      </c>
    </row>
    <row r="20" spans="1:6" x14ac:dyDescent="0.25">
      <c r="A20" s="7"/>
      <c r="B20" s="7"/>
      <c r="C20" s="7"/>
      <c r="D20" s="7"/>
      <c r="E20" s="25" t="e">
        <f t="shared" si="0"/>
        <v>#DIV/0!</v>
      </c>
      <c r="F20" s="9" t="e">
        <f t="shared" si="1"/>
        <v>#DIV/0!</v>
      </c>
    </row>
    <row r="21" spans="1:6" x14ac:dyDescent="0.25">
      <c r="A21" s="7"/>
      <c r="B21" s="7"/>
      <c r="C21" s="7"/>
      <c r="D21" s="7"/>
      <c r="E21" s="25" t="e">
        <f t="shared" si="0"/>
        <v>#DIV/0!</v>
      </c>
      <c r="F21" s="9" t="e">
        <f t="shared" si="1"/>
        <v>#DIV/0!</v>
      </c>
    </row>
    <row r="22" spans="1:6" x14ac:dyDescent="0.25">
      <c r="A22" s="7"/>
      <c r="B22" s="7"/>
      <c r="C22" s="7"/>
      <c r="D22" s="7"/>
      <c r="E22" s="25" t="e">
        <f t="shared" si="0"/>
        <v>#DIV/0!</v>
      </c>
      <c r="F22" s="9" t="e">
        <f t="shared" si="1"/>
        <v>#DIV/0!</v>
      </c>
    </row>
    <row r="23" spans="1:6" x14ac:dyDescent="0.25">
      <c r="A23" s="7"/>
      <c r="B23" s="7"/>
      <c r="C23" s="7"/>
      <c r="D23" s="7"/>
      <c r="E23" s="25" t="e">
        <f t="shared" si="0"/>
        <v>#DIV/0!</v>
      </c>
      <c r="F23" s="9" t="e">
        <f t="shared" si="1"/>
        <v>#DIV/0!</v>
      </c>
    </row>
    <row r="24" spans="1:6" x14ac:dyDescent="0.25">
      <c r="A24" s="7"/>
      <c r="B24" s="7"/>
      <c r="C24" s="7"/>
      <c r="D24" s="7"/>
      <c r="E24" s="25" t="e">
        <f t="shared" si="0"/>
        <v>#DIV/0!</v>
      </c>
      <c r="F24" s="9" t="e">
        <f t="shared" si="1"/>
        <v>#DIV/0!</v>
      </c>
    </row>
  </sheetData>
  <autoFilter ref="A8:F24"/>
  <mergeCells count="2">
    <mergeCell ref="A1:F1"/>
    <mergeCell ref="A2:F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3"/>
  <sheetViews>
    <sheetView tabSelected="1" workbookViewId="0">
      <selection activeCell="F15" sqref="F14:F15"/>
    </sheetView>
  </sheetViews>
  <sheetFormatPr baseColWidth="10" defaultRowHeight="15" x14ac:dyDescent="0.25"/>
  <cols>
    <col min="1" max="1" width="15.85546875" style="6" bestFit="1" customWidth="1"/>
    <col min="2" max="2" width="58.7109375" style="6" customWidth="1"/>
    <col min="3" max="3" width="17.7109375" style="6" bestFit="1" customWidth="1"/>
    <col min="4" max="4" width="18.7109375" style="6" bestFit="1" customWidth="1"/>
    <col min="5" max="5" width="18.42578125" style="6" bestFit="1" customWidth="1"/>
    <col min="6" max="6" width="21.140625" style="6" customWidth="1"/>
    <col min="7" max="7" width="20.42578125" style="6" customWidth="1"/>
    <col min="8" max="8" width="11.42578125" style="6" customWidth="1"/>
    <col min="9" max="9" width="4" style="6" customWidth="1"/>
    <col min="10" max="16384" width="11.42578125" style="6"/>
  </cols>
  <sheetData>
    <row r="1" spans="1:9" ht="23.25" x14ac:dyDescent="0.35">
      <c r="A1" s="56" t="s">
        <v>31</v>
      </c>
      <c r="B1" s="56"/>
      <c r="C1" s="56"/>
      <c r="D1" s="56"/>
      <c r="E1" s="56"/>
      <c r="F1" s="56"/>
      <c r="G1" s="56"/>
    </row>
    <row r="2" spans="1:9" ht="15" customHeight="1" x14ac:dyDescent="0.25">
      <c r="A2" s="51" t="s">
        <v>57</v>
      </c>
      <c r="B2" s="51"/>
      <c r="C2" s="51"/>
      <c r="D2" s="51"/>
      <c r="E2" s="51"/>
      <c r="F2" s="51"/>
      <c r="G2" s="51"/>
    </row>
    <row r="3" spans="1:9" x14ac:dyDescent="0.25">
      <c r="A3" s="14"/>
      <c r="B3" s="16" t="s">
        <v>47</v>
      </c>
      <c r="C3" s="17" t="s">
        <v>48</v>
      </c>
      <c r="D3" s="15"/>
      <c r="E3" s="57"/>
      <c r="F3" s="57"/>
      <c r="G3" s="57"/>
    </row>
    <row r="4" spans="1:9" ht="15" customHeight="1" x14ac:dyDescent="0.25">
      <c r="A4" s="14"/>
      <c r="B4" s="18" t="s">
        <v>58</v>
      </c>
      <c r="C4" s="19">
        <v>2</v>
      </c>
      <c r="D4" s="15"/>
      <c r="E4" s="57"/>
      <c r="F4" s="57"/>
      <c r="G4" s="57"/>
    </row>
    <row r="5" spans="1:9" x14ac:dyDescent="0.25">
      <c r="A5" s="14"/>
      <c r="B5" s="20" t="s">
        <v>59</v>
      </c>
      <c r="C5" s="21">
        <v>5</v>
      </c>
      <c r="D5" s="15"/>
      <c r="E5" s="57"/>
      <c r="F5" s="57"/>
      <c r="G5" s="57"/>
    </row>
    <row r="6" spans="1:9" ht="18" customHeight="1" x14ac:dyDescent="0.25">
      <c r="A6" s="14"/>
      <c r="B6" s="24" t="s">
        <v>60</v>
      </c>
      <c r="C6" s="23">
        <v>10</v>
      </c>
      <c r="D6" s="15"/>
      <c r="E6" s="57"/>
      <c r="F6" s="57"/>
      <c r="G6" s="57"/>
    </row>
    <row r="8" spans="1:9" ht="15.75" customHeight="1" x14ac:dyDescent="0.25">
      <c r="A8" s="42"/>
      <c r="B8" s="43"/>
      <c r="C8" s="55" t="s">
        <v>8</v>
      </c>
      <c r="D8" s="55"/>
      <c r="E8" s="55"/>
      <c r="F8" s="43"/>
      <c r="G8" s="43"/>
      <c r="H8" s="6" t="s">
        <v>10</v>
      </c>
      <c r="I8" s="6">
        <v>470</v>
      </c>
    </row>
    <row r="9" spans="1:9" s="11" customFormat="1" ht="31.5" x14ac:dyDescent="0.25">
      <c r="A9" s="45" t="s">
        <v>1</v>
      </c>
      <c r="B9" s="45" t="s">
        <v>2</v>
      </c>
      <c r="C9" s="28" t="s">
        <v>11</v>
      </c>
      <c r="D9" s="28" t="s">
        <v>12</v>
      </c>
      <c r="E9" s="28" t="s">
        <v>13</v>
      </c>
      <c r="F9" s="46" t="s">
        <v>9</v>
      </c>
      <c r="G9" s="45" t="s">
        <v>7</v>
      </c>
    </row>
    <row r="10" spans="1:9" x14ac:dyDescent="0.25">
      <c r="A10" s="7"/>
      <c r="B10" s="7"/>
      <c r="C10" s="7"/>
      <c r="D10" s="7">
        <f t="shared" ref="D10:D23" si="0">C10*$I$8/160</f>
        <v>0</v>
      </c>
      <c r="E10" s="7"/>
      <c r="F10" s="7">
        <f t="shared" ref="F10:F23" si="1">D10+E10</f>
        <v>0</v>
      </c>
      <c r="G10" s="7"/>
    </row>
    <row r="11" spans="1:9" x14ac:dyDescent="0.25">
      <c r="A11" s="7"/>
      <c r="B11" s="7"/>
      <c r="C11" s="7"/>
      <c r="D11" s="7">
        <f t="shared" si="0"/>
        <v>0</v>
      </c>
      <c r="E11" s="7"/>
      <c r="F11" s="7">
        <f t="shared" si="1"/>
        <v>0</v>
      </c>
      <c r="G11" s="7"/>
    </row>
    <row r="12" spans="1:9" x14ac:dyDescent="0.25">
      <c r="A12" s="7"/>
      <c r="B12" s="7"/>
      <c r="C12" s="7"/>
      <c r="D12" s="7">
        <f t="shared" si="0"/>
        <v>0</v>
      </c>
      <c r="E12" s="7"/>
      <c r="F12" s="7">
        <f t="shared" si="1"/>
        <v>0</v>
      </c>
      <c r="G12" s="7"/>
    </row>
    <row r="13" spans="1:9" x14ac:dyDescent="0.25">
      <c r="A13" s="7"/>
      <c r="B13" s="7"/>
      <c r="C13" s="7"/>
      <c r="D13" s="7">
        <f t="shared" si="0"/>
        <v>0</v>
      </c>
      <c r="E13" s="7"/>
      <c r="F13" s="7">
        <f t="shared" si="1"/>
        <v>0</v>
      </c>
      <c r="G13" s="7"/>
    </row>
    <row r="14" spans="1:9" x14ac:dyDescent="0.25">
      <c r="A14" s="7"/>
      <c r="B14" s="7"/>
      <c r="C14" s="7"/>
      <c r="D14" s="7">
        <f t="shared" si="0"/>
        <v>0</v>
      </c>
      <c r="E14" s="7"/>
      <c r="F14" s="7">
        <f t="shared" si="1"/>
        <v>0</v>
      </c>
      <c r="G14" s="7"/>
    </row>
    <row r="15" spans="1:9" x14ac:dyDescent="0.25">
      <c r="A15" s="7"/>
      <c r="B15" s="7"/>
      <c r="C15" s="7"/>
      <c r="D15" s="7">
        <f t="shared" si="0"/>
        <v>0</v>
      </c>
      <c r="E15" s="7"/>
      <c r="F15" s="7">
        <f t="shared" si="1"/>
        <v>0</v>
      </c>
      <c r="G15" s="7"/>
    </row>
    <row r="16" spans="1:9" x14ac:dyDescent="0.25">
      <c r="A16" s="7"/>
      <c r="B16" s="7"/>
      <c r="C16" s="7"/>
      <c r="D16" s="7">
        <f t="shared" si="0"/>
        <v>0</v>
      </c>
      <c r="E16" s="7"/>
      <c r="F16" s="7">
        <f t="shared" si="1"/>
        <v>0</v>
      </c>
      <c r="G16" s="7"/>
    </row>
    <row r="17" spans="1:7" x14ac:dyDescent="0.25">
      <c r="A17" s="7"/>
      <c r="B17" s="7"/>
      <c r="C17" s="7"/>
      <c r="D17" s="7">
        <f t="shared" si="0"/>
        <v>0</v>
      </c>
      <c r="E17" s="7"/>
      <c r="F17" s="7">
        <f t="shared" si="1"/>
        <v>0</v>
      </c>
      <c r="G17" s="7"/>
    </row>
    <row r="18" spans="1:7" x14ac:dyDescent="0.25">
      <c r="A18" s="7"/>
      <c r="B18" s="7"/>
      <c r="C18" s="7"/>
      <c r="D18" s="7">
        <f t="shared" si="0"/>
        <v>0</v>
      </c>
      <c r="E18" s="7"/>
      <c r="F18" s="7">
        <f t="shared" si="1"/>
        <v>0</v>
      </c>
      <c r="G18" s="7"/>
    </row>
    <row r="19" spans="1:7" x14ac:dyDescent="0.25">
      <c r="A19" s="7"/>
      <c r="B19" s="7"/>
      <c r="C19" s="7"/>
      <c r="D19" s="7">
        <f t="shared" si="0"/>
        <v>0</v>
      </c>
      <c r="E19" s="7"/>
      <c r="F19" s="7">
        <f t="shared" si="1"/>
        <v>0</v>
      </c>
      <c r="G19" s="7"/>
    </row>
    <row r="20" spans="1:7" x14ac:dyDescent="0.25">
      <c r="A20" s="7"/>
      <c r="B20" s="7"/>
      <c r="C20" s="7"/>
      <c r="D20" s="7">
        <f t="shared" si="0"/>
        <v>0</v>
      </c>
      <c r="E20" s="7"/>
      <c r="F20" s="7">
        <f t="shared" si="1"/>
        <v>0</v>
      </c>
      <c r="G20" s="7"/>
    </row>
    <row r="21" spans="1:7" x14ac:dyDescent="0.25">
      <c r="A21" s="7"/>
      <c r="B21" s="7"/>
      <c r="C21" s="7"/>
      <c r="D21" s="7">
        <f t="shared" si="0"/>
        <v>0</v>
      </c>
      <c r="E21" s="7"/>
      <c r="F21" s="7">
        <f t="shared" si="1"/>
        <v>0</v>
      </c>
      <c r="G21" s="7"/>
    </row>
    <row r="22" spans="1:7" x14ac:dyDescent="0.25">
      <c r="A22" s="7"/>
      <c r="B22" s="7"/>
      <c r="C22" s="7"/>
      <c r="D22" s="7">
        <f t="shared" si="0"/>
        <v>0</v>
      </c>
      <c r="E22" s="7"/>
      <c r="F22" s="7">
        <f t="shared" si="1"/>
        <v>0</v>
      </c>
      <c r="G22" s="7"/>
    </row>
    <row r="23" spans="1:7" x14ac:dyDescent="0.25">
      <c r="A23" s="7"/>
      <c r="B23" s="7"/>
      <c r="C23" s="7"/>
      <c r="D23" s="7">
        <f t="shared" si="0"/>
        <v>0</v>
      </c>
      <c r="E23" s="7"/>
      <c r="F23" s="7">
        <f t="shared" si="1"/>
        <v>0</v>
      </c>
      <c r="G23" s="7"/>
    </row>
  </sheetData>
  <autoFilter ref="A9:G9">
    <sortState ref="A10:G23">
      <sortCondition descending="1" ref="G9"/>
    </sortState>
  </autoFilter>
  <mergeCells count="4">
    <mergeCell ref="C8:E8"/>
    <mergeCell ref="A1:G1"/>
    <mergeCell ref="A2:G2"/>
    <mergeCell ref="E3:G6"/>
  </mergeCells>
  <dataValidations count="1">
    <dataValidation type="list" allowBlank="1" showInputMessage="1" showErrorMessage="1" sqref="G10:G23">
      <formula1>$C$4:$C$6</formula1>
    </dataValidation>
  </dataValidation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1"/>
  <sheetViews>
    <sheetView workbookViewId="0">
      <selection activeCell="B10" sqref="B10"/>
    </sheetView>
  </sheetViews>
  <sheetFormatPr baseColWidth="10" defaultRowHeight="15" x14ac:dyDescent="0.25"/>
  <cols>
    <col min="1" max="1" width="9.28515625" style="11" bestFit="1" customWidth="1"/>
    <col min="2" max="2" width="37.28515625" style="6" customWidth="1"/>
    <col min="3" max="3" width="20.7109375" style="6" customWidth="1"/>
    <col min="4" max="16384" width="11.42578125" style="6"/>
  </cols>
  <sheetData>
    <row r="2" spans="1:3" x14ac:dyDescent="0.25">
      <c r="A2" s="38" t="s">
        <v>52</v>
      </c>
      <c r="B2" s="58"/>
      <c r="C2" s="58"/>
    </row>
    <row r="3" spans="1:3" x14ac:dyDescent="0.25">
      <c r="A3" s="37"/>
      <c r="B3" s="36"/>
      <c r="C3" s="36"/>
    </row>
    <row r="4" spans="1:3" x14ac:dyDescent="0.25">
      <c r="A4" s="34" t="s">
        <v>53</v>
      </c>
      <c r="B4" s="35" t="s">
        <v>54</v>
      </c>
      <c r="C4" s="35" t="s">
        <v>11</v>
      </c>
    </row>
    <row r="5" spans="1:3" x14ac:dyDescent="0.25">
      <c r="A5" s="29">
        <v>1</v>
      </c>
      <c r="B5" s="30"/>
      <c r="C5" s="30"/>
    </row>
    <row r="6" spans="1:3" x14ac:dyDescent="0.25">
      <c r="A6" s="29">
        <v>2</v>
      </c>
      <c r="B6" s="30"/>
      <c r="C6" s="30"/>
    </row>
    <row r="7" spans="1:3" x14ac:dyDescent="0.25">
      <c r="A7" s="29">
        <v>3</v>
      </c>
      <c r="B7" s="30"/>
      <c r="C7" s="30"/>
    </row>
    <row r="8" spans="1:3" x14ac:dyDescent="0.25">
      <c r="A8" s="29">
        <v>4</v>
      </c>
      <c r="B8" s="30"/>
      <c r="C8" s="30"/>
    </row>
    <row r="9" spans="1:3" x14ac:dyDescent="0.25">
      <c r="A9" s="29">
        <v>5</v>
      </c>
      <c r="B9" s="30"/>
      <c r="C9" s="30"/>
    </row>
    <row r="10" spans="1:3" x14ac:dyDescent="0.25">
      <c r="A10" s="29">
        <v>6</v>
      </c>
      <c r="B10" s="30"/>
      <c r="C10" s="30"/>
    </row>
    <row r="11" spans="1:3" x14ac:dyDescent="0.25">
      <c r="A11" s="29">
        <v>7</v>
      </c>
      <c r="B11" s="30"/>
      <c r="C11" s="30"/>
    </row>
    <row r="12" spans="1:3" x14ac:dyDescent="0.25">
      <c r="A12" s="29">
        <v>8</v>
      </c>
      <c r="B12" s="30"/>
      <c r="C12" s="30"/>
    </row>
    <row r="13" spans="1:3" x14ac:dyDescent="0.25">
      <c r="A13" s="29">
        <v>9</v>
      </c>
      <c r="B13" s="30"/>
      <c r="C13" s="30"/>
    </row>
    <row r="14" spans="1:3" x14ac:dyDescent="0.25">
      <c r="A14" s="29">
        <v>10</v>
      </c>
      <c r="B14" s="30"/>
      <c r="C14" s="30"/>
    </row>
    <row r="15" spans="1:3" x14ac:dyDescent="0.25">
      <c r="A15" s="29">
        <v>11</v>
      </c>
      <c r="B15" s="30"/>
      <c r="C15" s="30"/>
    </row>
    <row r="16" spans="1:3" x14ac:dyDescent="0.25">
      <c r="A16" s="29">
        <v>12</v>
      </c>
      <c r="B16" s="30"/>
      <c r="C16" s="30"/>
    </row>
    <row r="17" spans="1:3" x14ac:dyDescent="0.25">
      <c r="A17" s="29">
        <v>13</v>
      </c>
      <c r="B17" s="30"/>
      <c r="C17" s="30"/>
    </row>
    <row r="18" spans="1:3" x14ac:dyDescent="0.25">
      <c r="A18" s="29">
        <v>14</v>
      </c>
      <c r="B18" s="30"/>
      <c r="C18" s="30"/>
    </row>
    <row r="19" spans="1:3" x14ac:dyDescent="0.25">
      <c r="A19" s="29">
        <v>15</v>
      </c>
      <c r="B19" s="30"/>
      <c r="C19" s="30"/>
    </row>
    <row r="20" spans="1:3" x14ac:dyDescent="0.25">
      <c r="A20" s="29"/>
      <c r="B20" s="30"/>
      <c r="C20" s="30"/>
    </row>
    <row r="21" spans="1:3" x14ac:dyDescent="0.25">
      <c r="A21" s="31"/>
      <c r="B21" s="32" t="s">
        <v>55</v>
      </c>
      <c r="C21" s="33">
        <f>SUM(C5:C20)</f>
        <v>0</v>
      </c>
    </row>
  </sheetData>
  <mergeCells count="1">
    <mergeCell ref="B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topLeftCell="A7" workbookViewId="0">
      <selection activeCell="D18" sqref="D18"/>
    </sheetView>
  </sheetViews>
  <sheetFormatPr baseColWidth="10" defaultRowHeight="15" x14ac:dyDescent="0.25"/>
  <cols>
    <col min="1" max="1" width="15.85546875" style="6" bestFit="1" customWidth="1"/>
    <col min="2" max="2" width="71.85546875" style="6" bestFit="1" customWidth="1"/>
    <col min="3" max="3" width="24.42578125" style="6" bestFit="1" customWidth="1"/>
    <col min="4" max="4" width="22.140625" style="6" customWidth="1"/>
    <col min="5" max="16384" width="11.42578125" style="6"/>
  </cols>
  <sheetData>
    <row r="1" spans="1:6" ht="23.25" x14ac:dyDescent="0.35">
      <c r="A1" s="54" t="s">
        <v>31</v>
      </c>
      <c r="B1" s="54"/>
      <c r="C1" s="54"/>
    </row>
    <row r="2" spans="1:6" ht="15" customHeight="1" x14ac:dyDescent="0.25">
      <c r="A2" s="51" t="s">
        <v>73</v>
      </c>
      <c r="B2" s="51"/>
      <c r="C2" s="51"/>
      <c r="D2" s="41"/>
      <c r="E2" s="41"/>
      <c r="F2" s="41"/>
    </row>
    <row r="3" spans="1:6" x14ac:dyDescent="0.25">
      <c r="A3" s="14"/>
      <c r="B3" s="16" t="s">
        <v>47</v>
      </c>
      <c r="C3" s="17" t="s">
        <v>48</v>
      </c>
      <c r="F3" s="10"/>
    </row>
    <row r="4" spans="1:6" x14ac:dyDescent="0.25">
      <c r="A4" s="14"/>
      <c r="B4" s="20" t="s">
        <v>61</v>
      </c>
      <c r="C4" s="48">
        <v>5</v>
      </c>
      <c r="F4" s="10"/>
    </row>
    <row r="5" spans="1:6" x14ac:dyDescent="0.25">
      <c r="A5" s="14"/>
      <c r="B5" s="24" t="s">
        <v>62</v>
      </c>
      <c r="C5" s="49">
        <v>20</v>
      </c>
      <c r="F5" s="10"/>
    </row>
    <row r="7" spans="1:6" s="10" customFormat="1" ht="31.5" x14ac:dyDescent="0.25">
      <c r="A7" s="47" t="s">
        <v>1</v>
      </c>
      <c r="B7" s="47" t="s">
        <v>2</v>
      </c>
      <c r="C7" s="47" t="s">
        <v>63</v>
      </c>
      <c r="D7" s="47" t="s">
        <v>7</v>
      </c>
    </row>
    <row r="8" spans="1:6" x14ac:dyDescent="0.25">
      <c r="A8" s="7"/>
      <c r="B8" s="7"/>
      <c r="C8" s="26">
        <v>0</v>
      </c>
      <c r="D8" s="9">
        <f>IF(C8&lt;=24,5,20)</f>
        <v>5</v>
      </c>
    </row>
    <row r="9" spans="1:6" x14ac:dyDescent="0.25">
      <c r="A9" s="7"/>
      <c r="B9" s="7"/>
      <c r="C9" s="7"/>
      <c r="D9" s="9">
        <f t="shared" ref="D9:D23" si="0">IF(C9&lt;=24,5,20)</f>
        <v>5</v>
      </c>
    </row>
    <row r="10" spans="1:6" x14ac:dyDescent="0.25">
      <c r="A10" s="7"/>
      <c r="B10" s="7"/>
      <c r="C10" s="7"/>
      <c r="D10" s="9">
        <f t="shared" si="0"/>
        <v>5</v>
      </c>
    </row>
    <row r="11" spans="1:6" x14ac:dyDescent="0.25">
      <c r="A11" s="7"/>
      <c r="B11" s="7"/>
      <c r="C11" s="7"/>
      <c r="D11" s="9">
        <f t="shared" si="0"/>
        <v>5</v>
      </c>
    </row>
    <row r="12" spans="1:6" x14ac:dyDescent="0.25">
      <c r="A12" s="7"/>
      <c r="B12" s="7"/>
      <c r="C12" s="7"/>
      <c r="D12" s="9">
        <f t="shared" si="0"/>
        <v>5</v>
      </c>
    </row>
    <row r="13" spans="1:6" x14ac:dyDescent="0.25">
      <c r="A13" s="7"/>
      <c r="B13" s="7"/>
      <c r="C13" s="7"/>
      <c r="D13" s="9">
        <f t="shared" si="0"/>
        <v>5</v>
      </c>
    </row>
    <row r="14" spans="1:6" x14ac:dyDescent="0.25">
      <c r="A14" s="7"/>
      <c r="B14" s="7"/>
      <c r="C14" s="7"/>
      <c r="D14" s="9">
        <f t="shared" si="0"/>
        <v>5</v>
      </c>
    </row>
    <row r="15" spans="1:6" x14ac:dyDescent="0.25">
      <c r="A15" s="7"/>
      <c r="B15" s="7"/>
      <c r="C15" s="7"/>
      <c r="D15" s="9">
        <f t="shared" si="0"/>
        <v>5</v>
      </c>
    </row>
    <row r="16" spans="1:6" x14ac:dyDescent="0.25">
      <c r="A16" s="7"/>
      <c r="B16" s="7"/>
      <c r="C16" s="7"/>
      <c r="D16" s="9">
        <f t="shared" si="0"/>
        <v>5</v>
      </c>
    </row>
    <row r="17" spans="1:4" x14ac:dyDescent="0.25">
      <c r="A17" s="7"/>
      <c r="B17" s="7"/>
      <c r="C17" s="7"/>
      <c r="D17" s="9">
        <f t="shared" si="0"/>
        <v>5</v>
      </c>
    </row>
    <row r="18" spans="1:4" x14ac:dyDescent="0.25">
      <c r="A18" s="7"/>
      <c r="B18" s="7"/>
      <c r="C18" s="7"/>
      <c r="D18" s="9">
        <f t="shared" si="0"/>
        <v>5</v>
      </c>
    </row>
    <row r="19" spans="1:4" x14ac:dyDescent="0.25">
      <c r="A19" s="7"/>
      <c r="B19" s="7"/>
      <c r="C19" s="7"/>
      <c r="D19" s="9">
        <f t="shared" si="0"/>
        <v>5</v>
      </c>
    </row>
    <row r="20" spans="1:4" x14ac:dyDescent="0.25">
      <c r="A20" s="7"/>
      <c r="B20" s="7"/>
      <c r="C20" s="7"/>
      <c r="D20" s="9">
        <f t="shared" si="0"/>
        <v>5</v>
      </c>
    </row>
    <row r="21" spans="1:4" x14ac:dyDescent="0.25">
      <c r="A21" s="7"/>
      <c r="B21" s="7"/>
      <c r="C21" s="7"/>
      <c r="D21" s="9">
        <f t="shared" si="0"/>
        <v>5</v>
      </c>
    </row>
    <row r="22" spans="1:4" x14ac:dyDescent="0.25">
      <c r="A22" s="7"/>
      <c r="B22" s="7"/>
      <c r="C22" s="7"/>
      <c r="D22" s="9">
        <f t="shared" si="0"/>
        <v>5</v>
      </c>
    </row>
    <row r="23" spans="1:4" x14ac:dyDescent="0.25">
      <c r="A23" s="7"/>
      <c r="B23" s="7"/>
      <c r="C23" s="7"/>
      <c r="D23" s="9">
        <f t="shared" si="0"/>
        <v>5</v>
      </c>
    </row>
  </sheetData>
  <mergeCells count="2">
    <mergeCell ref="A1:C1"/>
    <mergeCell ref="A2:C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topLeftCell="A4" workbookViewId="0">
      <selection activeCell="D8" sqref="D8"/>
    </sheetView>
  </sheetViews>
  <sheetFormatPr baseColWidth="10" defaultRowHeight="15" x14ac:dyDescent="0.25"/>
  <cols>
    <col min="1" max="1" width="15.85546875" style="6" bestFit="1" customWidth="1"/>
    <col min="2" max="2" width="68.85546875" style="6" customWidth="1"/>
    <col min="3" max="3" width="36.42578125" style="6" customWidth="1"/>
    <col min="4" max="4" width="19.85546875" style="6" customWidth="1"/>
    <col min="5" max="5" width="11.42578125" style="6"/>
    <col min="6" max="6" width="33.7109375" style="6" hidden="1" customWidth="1"/>
    <col min="7" max="7" width="11.42578125" style="6"/>
    <col min="8" max="12" width="11.42578125" style="6" customWidth="1"/>
    <col min="13" max="16384" width="11.42578125" style="6"/>
  </cols>
  <sheetData>
    <row r="1" spans="1:6" ht="23.25" x14ac:dyDescent="0.35">
      <c r="A1" s="56" t="s">
        <v>31</v>
      </c>
      <c r="B1" s="56"/>
      <c r="C1" s="56"/>
      <c r="D1" s="56"/>
    </row>
    <row r="2" spans="1:6" ht="15" customHeight="1" x14ac:dyDescent="0.25">
      <c r="A2" s="51" t="s">
        <v>74</v>
      </c>
      <c r="B2" s="51"/>
      <c r="C2" s="51"/>
      <c r="D2" s="51"/>
      <c r="E2" s="41"/>
    </row>
    <row r="3" spans="1:6" x14ac:dyDescent="0.25">
      <c r="A3" s="14"/>
      <c r="B3" s="16" t="s">
        <v>47</v>
      </c>
      <c r="C3" s="17" t="s">
        <v>48</v>
      </c>
      <c r="F3" s="10" t="s">
        <v>15</v>
      </c>
    </row>
    <row r="4" spans="1:6" x14ac:dyDescent="0.25">
      <c r="A4" s="14"/>
      <c r="B4" s="20" t="s">
        <v>64</v>
      </c>
      <c r="C4" s="48">
        <v>0</v>
      </c>
      <c r="F4" s="10" t="s">
        <v>66</v>
      </c>
    </row>
    <row r="5" spans="1:6" x14ac:dyDescent="0.25">
      <c r="A5" s="14"/>
      <c r="B5" s="24" t="s">
        <v>65</v>
      </c>
      <c r="C5" s="49">
        <v>20</v>
      </c>
      <c r="F5" s="10"/>
    </row>
    <row r="6" spans="1:6" ht="23.25" x14ac:dyDescent="0.35">
      <c r="A6" s="56"/>
      <c r="B6" s="56"/>
      <c r="C6" s="56"/>
      <c r="D6" s="56"/>
    </row>
    <row r="7" spans="1:6" ht="15.75" x14ac:dyDescent="0.25">
      <c r="A7" s="44" t="s">
        <v>1</v>
      </c>
      <c r="B7" s="44" t="s">
        <v>2</v>
      </c>
      <c r="C7" s="44" t="s">
        <v>14</v>
      </c>
      <c r="D7" s="44" t="s">
        <v>7</v>
      </c>
    </row>
    <row r="8" spans="1:6" x14ac:dyDescent="0.25">
      <c r="A8" s="7"/>
      <c r="B8" s="7"/>
      <c r="C8" s="7" t="s">
        <v>15</v>
      </c>
      <c r="D8" s="9">
        <f>IF(C8="No se completa totalmente en línea.",20,0)</f>
        <v>20</v>
      </c>
    </row>
    <row r="9" spans="1:6" x14ac:dyDescent="0.25">
      <c r="A9" s="7"/>
      <c r="B9" s="7"/>
      <c r="C9" s="7" t="s">
        <v>66</v>
      </c>
      <c r="D9" s="9">
        <f t="shared" ref="D9:D23" si="0">IF(C9="No se completa totalmente en línea.",20,0)</f>
        <v>0</v>
      </c>
    </row>
    <row r="10" spans="1:6" x14ac:dyDescent="0.25">
      <c r="A10" s="7"/>
      <c r="B10" s="7"/>
      <c r="C10" s="7"/>
      <c r="D10" s="9">
        <f t="shared" si="0"/>
        <v>0</v>
      </c>
    </row>
    <row r="11" spans="1:6" x14ac:dyDescent="0.25">
      <c r="A11" s="7"/>
      <c r="B11" s="7"/>
      <c r="C11" s="7"/>
      <c r="D11" s="9">
        <f t="shared" si="0"/>
        <v>0</v>
      </c>
    </row>
    <row r="12" spans="1:6" x14ac:dyDescent="0.25">
      <c r="A12" s="7"/>
      <c r="B12" s="7"/>
      <c r="C12" s="7"/>
      <c r="D12" s="9">
        <f t="shared" si="0"/>
        <v>0</v>
      </c>
    </row>
    <row r="13" spans="1:6" x14ac:dyDescent="0.25">
      <c r="A13" s="7"/>
      <c r="B13" s="7"/>
      <c r="C13" s="7"/>
      <c r="D13" s="9">
        <f t="shared" si="0"/>
        <v>0</v>
      </c>
    </row>
    <row r="14" spans="1:6" x14ac:dyDescent="0.25">
      <c r="A14" s="7"/>
      <c r="B14" s="7"/>
      <c r="C14" s="7"/>
      <c r="D14" s="9">
        <f t="shared" si="0"/>
        <v>0</v>
      </c>
    </row>
    <row r="15" spans="1:6" x14ac:dyDescent="0.25">
      <c r="A15" s="7"/>
      <c r="B15" s="7"/>
      <c r="C15" s="7"/>
      <c r="D15" s="9">
        <f t="shared" si="0"/>
        <v>0</v>
      </c>
    </row>
    <row r="16" spans="1:6" x14ac:dyDescent="0.25">
      <c r="A16" s="7"/>
      <c r="B16" s="7"/>
      <c r="C16" s="7"/>
      <c r="D16" s="9">
        <f t="shared" si="0"/>
        <v>0</v>
      </c>
    </row>
    <row r="17" spans="1:4" x14ac:dyDescent="0.25">
      <c r="A17" s="7"/>
      <c r="B17" s="7"/>
      <c r="C17" s="7"/>
      <c r="D17" s="9">
        <f t="shared" si="0"/>
        <v>0</v>
      </c>
    </row>
    <row r="18" spans="1:4" x14ac:dyDescent="0.25">
      <c r="A18" s="7"/>
      <c r="B18" s="7"/>
      <c r="C18" s="7"/>
      <c r="D18" s="9">
        <f t="shared" si="0"/>
        <v>0</v>
      </c>
    </row>
    <row r="19" spans="1:4" x14ac:dyDescent="0.25">
      <c r="A19" s="7"/>
      <c r="B19" s="7"/>
      <c r="C19" s="7"/>
      <c r="D19" s="9">
        <f t="shared" si="0"/>
        <v>0</v>
      </c>
    </row>
    <row r="20" spans="1:4" x14ac:dyDescent="0.25">
      <c r="A20" s="7"/>
      <c r="B20" s="7"/>
      <c r="C20" s="7"/>
      <c r="D20" s="9">
        <f t="shared" si="0"/>
        <v>0</v>
      </c>
    </row>
    <row r="21" spans="1:4" x14ac:dyDescent="0.25">
      <c r="A21" s="7"/>
      <c r="B21" s="7"/>
      <c r="C21" s="7"/>
      <c r="D21" s="9">
        <f t="shared" si="0"/>
        <v>0</v>
      </c>
    </row>
    <row r="22" spans="1:4" x14ac:dyDescent="0.25">
      <c r="A22" s="7"/>
      <c r="B22" s="7"/>
      <c r="C22" s="7"/>
      <c r="D22" s="9">
        <f t="shared" si="0"/>
        <v>0</v>
      </c>
    </row>
    <row r="23" spans="1:4" x14ac:dyDescent="0.25">
      <c r="A23" s="7"/>
      <c r="B23" s="7"/>
      <c r="C23" s="7"/>
      <c r="D23" s="9">
        <f t="shared" si="0"/>
        <v>0</v>
      </c>
    </row>
  </sheetData>
  <autoFilter ref="A7:D7">
    <sortState ref="A8:D23">
      <sortCondition ref="D7"/>
    </sortState>
  </autoFilter>
  <mergeCells count="3">
    <mergeCell ref="A1:D1"/>
    <mergeCell ref="A6:D6"/>
    <mergeCell ref="A2:D2"/>
  </mergeCells>
  <dataValidations count="1">
    <dataValidation type="list" allowBlank="1" showInputMessage="1" showErrorMessage="1" sqref="C8:C23">
      <formula1>$F$3:$F$4</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opLeftCell="A7" workbookViewId="0">
      <selection activeCell="D24" sqref="D24"/>
    </sheetView>
  </sheetViews>
  <sheetFormatPr baseColWidth="10" defaultRowHeight="15" x14ac:dyDescent="0.25"/>
  <cols>
    <col min="1" max="1" width="15.85546875" style="6" bestFit="1" customWidth="1"/>
    <col min="2" max="2" width="68.85546875" style="6" customWidth="1"/>
    <col min="3" max="3" width="36.140625" style="6" customWidth="1"/>
    <col min="4" max="4" width="18.7109375" style="6" customWidth="1"/>
    <col min="5" max="16384" width="11.42578125" style="6"/>
  </cols>
  <sheetData>
    <row r="1" spans="1:6" ht="23.25" x14ac:dyDescent="0.35">
      <c r="A1" s="54" t="s">
        <v>31</v>
      </c>
      <c r="B1" s="54"/>
      <c r="C1" s="54"/>
      <c r="D1" s="54"/>
    </row>
    <row r="2" spans="1:6" ht="15" customHeight="1" x14ac:dyDescent="0.25">
      <c r="A2" s="51" t="s">
        <v>75</v>
      </c>
      <c r="B2" s="51"/>
      <c r="C2" s="51"/>
      <c r="D2" s="51"/>
      <c r="E2" s="41"/>
    </row>
    <row r="3" spans="1:6" x14ac:dyDescent="0.25">
      <c r="A3" s="14"/>
      <c r="B3" s="16" t="s">
        <v>47</v>
      </c>
      <c r="C3" s="17" t="s">
        <v>48</v>
      </c>
      <c r="F3" s="10"/>
    </row>
    <row r="4" spans="1:6" ht="30" x14ac:dyDescent="0.25">
      <c r="A4" s="14"/>
      <c r="B4" s="20" t="s">
        <v>67</v>
      </c>
      <c r="C4" s="48">
        <v>0</v>
      </c>
      <c r="F4" s="10"/>
    </row>
    <row r="5" spans="1:6" ht="30" x14ac:dyDescent="0.25">
      <c r="A5" s="14"/>
      <c r="B5" s="24" t="s">
        <v>68</v>
      </c>
      <c r="C5" s="49">
        <v>5</v>
      </c>
      <c r="F5" s="10"/>
    </row>
    <row r="6" spans="1:6" ht="8.25" customHeight="1" x14ac:dyDescent="0.35">
      <c r="A6" s="54"/>
      <c r="B6" s="54"/>
      <c r="C6" s="54"/>
      <c r="D6" s="54"/>
    </row>
    <row r="8" spans="1:6" s="10" customFormat="1" ht="31.5" x14ac:dyDescent="0.25">
      <c r="A8" s="47" t="s">
        <v>1</v>
      </c>
      <c r="B8" s="47" t="s">
        <v>2</v>
      </c>
      <c r="C8" s="47" t="s">
        <v>32</v>
      </c>
      <c r="D8" s="47" t="s">
        <v>7</v>
      </c>
    </row>
    <row r="9" spans="1:6" x14ac:dyDescent="0.25">
      <c r="A9" s="7"/>
      <c r="B9" s="7"/>
      <c r="C9" s="7" t="s">
        <v>25</v>
      </c>
      <c r="D9" s="9">
        <f>IF(C9="SI",5,0)</f>
        <v>0</v>
      </c>
    </row>
    <row r="10" spans="1:6" x14ac:dyDescent="0.25">
      <c r="A10" s="7"/>
      <c r="B10" s="7"/>
      <c r="C10" s="7" t="s">
        <v>25</v>
      </c>
      <c r="D10" s="9">
        <f t="shared" ref="D10:D24" si="0">IF(C10="SI",5,0)</f>
        <v>0</v>
      </c>
    </row>
    <row r="11" spans="1:6" x14ac:dyDescent="0.25">
      <c r="A11" s="7"/>
      <c r="B11" s="7"/>
      <c r="C11" s="7" t="s">
        <v>25</v>
      </c>
      <c r="D11" s="9">
        <f t="shared" si="0"/>
        <v>0</v>
      </c>
    </row>
    <row r="12" spans="1:6" x14ac:dyDescent="0.25">
      <c r="A12" s="7"/>
      <c r="B12" s="7"/>
      <c r="C12" s="7" t="s">
        <v>25</v>
      </c>
      <c r="D12" s="9">
        <f t="shared" si="0"/>
        <v>0</v>
      </c>
    </row>
    <row r="13" spans="1:6" x14ac:dyDescent="0.25">
      <c r="A13" s="7"/>
      <c r="B13" s="7"/>
      <c r="C13" s="7" t="s">
        <v>25</v>
      </c>
      <c r="D13" s="9">
        <f t="shared" si="0"/>
        <v>0</v>
      </c>
    </row>
    <row r="14" spans="1:6" x14ac:dyDescent="0.25">
      <c r="A14" s="7"/>
      <c r="B14" s="7"/>
      <c r="C14" s="7" t="s">
        <v>25</v>
      </c>
      <c r="D14" s="9">
        <f t="shared" si="0"/>
        <v>0</v>
      </c>
    </row>
    <row r="15" spans="1:6" x14ac:dyDescent="0.25">
      <c r="A15" s="7"/>
      <c r="B15" s="7"/>
      <c r="C15" s="7" t="s">
        <v>25</v>
      </c>
      <c r="D15" s="9">
        <f t="shared" si="0"/>
        <v>0</v>
      </c>
    </row>
    <row r="16" spans="1:6" x14ac:dyDescent="0.25">
      <c r="A16" s="7"/>
      <c r="B16" s="7"/>
      <c r="C16" s="7" t="s">
        <v>25</v>
      </c>
      <c r="D16" s="9">
        <f t="shared" si="0"/>
        <v>0</v>
      </c>
    </row>
    <row r="17" spans="1:4" x14ac:dyDescent="0.25">
      <c r="A17" s="7"/>
      <c r="B17" s="7"/>
      <c r="C17" s="7" t="s">
        <v>25</v>
      </c>
      <c r="D17" s="9">
        <f t="shared" si="0"/>
        <v>0</v>
      </c>
    </row>
    <row r="18" spans="1:4" x14ac:dyDescent="0.25">
      <c r="A18" s="7"/>
      <c r="B18" s="7"/>
      <c r="C18" s="7" t="s">
        <v>25</v>
      </c>
      <c r="D18" s="9">
        <f t="shared" si="0"/>
        <v>0</v>
      </c>
    </row>
    <row r="19" spans="1:4" x14ac:dyDescent="0.25">
      <c r="A19" s="7"/>
      <c r="B19" s="7"/>
      <c r="C19" s="7" t="s">
        <v>25</v>
      </c>
      <c r="D19" s="9">
        <f t="shared" si="0"/>
        <v>0</v>
      </c>
    </row>
    <row r="20" spans="1:4" x14ac:dyDescent="0.25">
      <c r="A20" s="7"/>
      <c r="B20" s="7"/>
      <c r="C20" s="7" t="s">
        <v>25</v>
      </c>
      <c r="D20" s="9">
        <f t="shared" si="0"/>
        <v>0</v>
      </c>
    </row>
    <row r="21" spans="1:4" x14ac:dyDescent="0.25">
      <c r="A21" s="7"/>
      <c r="B21" s="7"/>
      <c r="C21" s="7" t="s">
        <v>25</v>
      </c>
      <c r="D21" s="9">
        <f t="shared" si="0"/>
        <v>0</v>
      </c>
    </row>
    <row r="22" spans="1:4" x14ac:dyDescent="0.25">
      <c r="A22" s="7"/>
      <c r="B22" s="7"/>
      <c r="C22" s="7" t="s">
        <v>25</v>
      </c>
      <c r="D22" s="9">
        <f t="shared" si="0"/>
        <v>0</v>
      </c>
    </row>
    <row r="23" spans="1:4" x14ac:dyDescent="0.25">
      <c r="A23" s="7"/>
      <c r="B23" s="7"/>
      <c r="C23" s="7" t="s">
        <v>25</v>
      </c>
      <c r="D23" s="9">
        <f t="shared" si="0"/>
        <v>0</v>
      </c>
    </row>
    <row r="24" spans="1:4" x14ac:dyDescent="0.25">
      <c r="A24" s="7"/>
      <c r="B24" s="7"/>
      <c r="C24" s="7" t="s">
        <v>25</v>
      </c>
      <c r="D24" s="9">
        <f t="shared" si="0"/>
        <v>0</v>
      </c>
    </row>
  </sheetData>
  <mergeCells count="3">
    <mergeCell ref="A1:D1"/>
    <mergeCell ref="A6:D6"/>
    <mergeCell ref="A2:D2"/>
  </mergeCells>
  <dataValidations count="1">
    <dataValidation type="list" allowBlank="1" showInputMessage="1" showErrorMessage="1" sqref="C9:C24">
      <formula1>"SI,NO"</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topLeftCell="A7" workbookViewId="0">
      <selection activeCell="B30" sqref="B30"/>
    </sheetView>
  </sheetViews>
  <sheetFormatPr baseColWidth="10" defaultRowHeight="15" x14ac:dyDescent="0.25"/>
  <cols>
    <col min="1" max="1" width="15.85546875" bestFit="1" customWidth="1"/>
    <col min="2" max="2" width="57.140625" customWidth="1"/>
    <col min="3" max="3" width="13.85546875" customWidth="1"/>
    <col min="4" max="5" width="24.140625" customWidth="1"/>
    <col min="6" max="6" width="18.7109375" customWidth="1"/>
  </cols>
  <sheetData>
    <row r="1" spans="1:6" ht="23.25" x14ac:dyDescent="0.35">
      <c r="A1" s="59" t="s">
        <v>31</v>
      </c>
      <c r="B1" s="59"/>
      <c r="C1" s="59"/>
      <c r="D1" s="59"/>
      <c r="E1" s="59"/>
      <c r="F1" s="59"/>
    </row>
    <row r="2" spans="1:6" s="6" customFormat="1" ht="15" customHeight="1" x14ac:dyDescent="0.25">
      <c r="A2" s="51" t="s">
        <v>75</v>
      </c>
      <c r="B2" s="51"/>
      <c r="C2" s="51"/>
      <c r="D2" s="51"/>
      <c r="E2" s="51"/>
      <c r="F2" s="51"/>
    </row>
    <row r="3" spans="1:6" s="6" customFormat="1" x14ac:dyDescent="0.25">
      <c r="A3" s="14"/>
      <c r="B3" s="16" t="s">
        <v>47</v>
      </c>
      <c r="C3" s="17" t="s">
        <v>48</v>
      </c>
      <c r="F3" s="10"/>
    </row>
    <row r="4" spans="1:6" s="6" customFormat="1" ht="30" x14ac:dyDescent="0.25">
      <c r="A4" s="14"/>
      <c r="B4" s="20" t="s">
        <v>69</v>
      </c>
      <c r="C4" s="48">
        <v>0</v>
      </c>
      <c r="F4" s="10"/>
    </row>
    <row r="5" spans="1:6" s="6" customFormat="1" ht="30" x14ac:dyDescent="0.25">
      <c r="A5" s="14"/>
      <c r="B5" s="24" t="s">
        <v>70</v>
      </c>
      <c r="C5" s="49">
        <v>5</v>
      </c>
      <c r="F5" s="10"/>
    </row>
    <row r="6" spans="1:6" ht="23.25" x14ac:dyDescent="0.35">
      <c r="A6" s="59"/>
      <c r="B6" s="59"/>
      <c r="C6" s="59"/>
      <c r="D6" s="59"/>
      <c r="E6" s="59"/>
      <c r="F6" s="59"/>
    </row>
    <row r="7" spans="1:6" ht="15.75" x14ac:dyDescent="0.25">
      <c r="A7" s="3" t="s">
        <v>1</v>
      </c>
      <c r="B7" s="3" t="s">
        <v>2</v>
      </c>
      <c r="C7" s="3" t="s">
        <v>33</v>
      </c>
      <c r="D7" s="3" t="s">
        <v>34</v>
      </c>
      <c r="E7" s="3" t="s">
        <v>6</v>
      </c>
      <c r="F7" s="3" t="s">
        <v>7</v>
      </c>
    </row>
    <row r="8" spans="1:6" x14ac:dyDescent="0.25">
      <c r="A8" s="1"/>
      <c r="B8" s="1"/>
      <c r="C8" s="1"/>
      <c r="D8" s="1"/>
      <c r="E8" s="50" t="e">
        <f>D8/C8</f>
        <v>#DIV/0!</v>
      </c>
      <c r="F8" s="9" t="e">
        <f>IF(E8&gt;=5%,5,0)</f>
        <v>#DIV/0!</v>
      </c>
    </row>
    <row r="9" spans="1:6" x14ac:dyDescent="0.25">
      <c r="A9" s="1"/>
      <c r="B9" s="1"/>
      <c r="C9" s="1"/>
      <c r="D9" s="1"/>
      <c r="E9" s="50" t="e">
        <f t="shared" ref="E9:E23" si="0">D9/C9</f>
        <v>#DIV/0!</v>
      </c>
      <c r="F9" s="9" t="e">
        <f t="shared" ref="F9:F23" si="1">IF(E9&gt;=5%,5,0)</f>
        <v>#DIV/0!</v>
      </c>
    </row>
    <row r="10" spans="1:6" x14ac:dyDescent="0.25">
      <c r="A10" s="1"/>
      <c r="B10" s="1"/>
      <c r="C10" s="1"/>
      <c r="D10" s="1"/>
      <c r="E10" s="50" t="e">
        <f t="shared" si="0"/>
        <v>#DIV/0!</v>
      </c>
      <c r="F10" s="9" t="e">
        <f t="shared" si="1"/>
        <v>#DIV/0!</v>
      </c>
    </row>
    <row r="11" spans="1:6" x14ac:dyDescent="0.25">
      <c r="A11" s="1"/>
      <c r="B11" s="1"/>
      <c r="C11" s="1"/>
      <c r="D11" s="1"/>
      <c r="E11" s="50" t="e">
        <f t="shared" si="0"/>
        <v>#DIV/0!</v>
      </c>
      <c r="F11" s="9" t="e">
        <f t="shared" si="1"/>
        <v>#DIV/0!</v>
      </c>
    </row>
    <row r="12" spans="1:6" x14ac:dyDescent="0.25">
      <c r="A12" s="1"/>
      <c r="B12" s="1"/>
      <c r="C12" s="1"/>
      <c r="D12" s="1"/>
      <c r="E12" s="50" t="e">
        <f t="shared" si="0"/>
        <v>#DIV/0!</v>
      </c>
      <c r="F12" s="9" t="e">
        <f t="shared" si="1"/>
        <v>#DIV/0!</v>
      </c>
    </row>
    <row r="13" spans="1:6" x14ac:dyDescent="0.25">
      <c r="A13" s="1"/>
      <c r="B13" s="1"/>
      <c r="C13" s="1"/>
      <c r="D13" s="1"/>
      <c r="E13" s="50" t="e">
        <f t="shared" si="0"/>
        <v>#DIV/0!</v>
      </c>
      <c r="F13" s="9" t="e">
        <f t="shared" si="1"/>
        <v>#DIV/0!</v>
      </c>
    </row>
    <row r="14" spans="1:6" x14ac:dyDescent="0.25">
      <c r="A14" s="1"/>
      <c r="B14" s="1"/>
      <c r="C14" s="1"/>
      <c r="D14" s="1"/>
      <c r="E14" s="50" t="e">
        <f t="shared" si="0"/>
        <v>#DIV/0!</v>
      </c>
      <c r="F14" s="9" t="e">
        <f t="shared" si="1"/>
        <v>#DIV/0!</v>
      </c>
    </row>
    <row r="15" spans="1:6" x14ac:dyDescent="0.25">
      <c r="A15" s="1"/>
      <c r="B15" s="1"/>
      <c r="C15" s="1"/>
      <c r="D15" s="1"/>
      <c r="E15" s="50" t="e">
        <f t="shared" si="0"/>
        <v>#DIV/0!</v>
      </c>
      <c r="F15" s="9" t="e">
        <f t="shared" si="1"/>
        <v>#DIV/0!</v>
      </c>
    </row>
    <row r="16" spans="1:6" x14ac:dyDescent="0.25">
      <c r="A16" s="1"/>
      <c r="B16" s="1"/>
      <c r="C16" s="1"/>
      <c r="D16" s="1"/>
      <c r="E16" s="50" t="e">
        <f t="shared" si="0"/>
        <v>#DIV/0!</v>
      </c>
      <c r="F16" s="9" t="e">
        <f t="shared" si="1"/>
        <v>#DIV/0!</v>
      </c>
    </row>
    <row r="17" spans="1:6" x14ac:dyDescent="0.25">
      <c r="A17" s="1"/>
      <c r="B17" s="1"/>
      <c r="C17" s="1"/>
      <c r="D17" s="1"/>
      <c r="E17" s="50" t="e">
        <f t="shared" si="0"/>
        <v>#DIV/0!</v>
      </c>
      <c r="F17" s="9" t="e">
        <f t="shared" si="1"/>
        <v>#DIV/0!</v>
      </c>
    </row>
    <row r="18" spans="1:6" x14ac:dyDescent="0.25">
      <c r="A18" s="1"/>
      <c r="B18" s="1"/>
      <c r="C18" s="1"/>
      <c r="D18" s="1"/>
      <c r="E18" s="50" t="e">
        <f t="shared" si="0"/>
        <v>#DIV/0!</v>
      </c>
      <c r="F18" s="9" t="e">
        <f t="shared" si="1"/>
        <v>#DIV/0!</v>
      </c>
    </row>
    <row r="19" spans="1:6" x14ac:dyDescent="0.25">
      <c r="A19" s="1"/>
      <c r="B19" s="1"/>
      <c r="C19" s="1"/>
      <c r="D19" s="1"/>
      <c r="E19" s="50" t="e">
        <f t="shared" si="0"/>
        <v>#DIV/0!</v>
      </c>
      <c r="F19" s="9" t="e">
        <f t="shared" si="1"/>
        <v>#DIV/0!</v>
      </c>
    </row>
    <row r="20" spans="1:6" x14ac:dyDescent="0.25">
      <c r="A20" s="1"/>
      <c r="B20" s="1"/>
      <c r="C20" s="1"/>
      <c r="D20" s="1"/>
      <c r="E20" s="50" t="e">
        <f t="shared" si="0"/>
        <v>#DIV/0!</v>
      </c>
      <c r="F20" s="9" t="e">
        <f t="shared" si="1"/>
        <v>#DIV/0!</v>
      </c>
    </row>
    <row r="21" spans="1:6" x14ac:dyDescent="0.25">
      <c r="A21" s="1"/>
      <c r="B21" s="1"/>
      <c r="C21" s="1"/>
      <c r="D21" s="1"/>
      <c r="E21" s="50" t="e">
        <f t="shared" si="0"/>
        <v>#DIV/0!</v>
      </c>
      <c r="F21" s="9" t="e">
        <f t="shared" si="1"/>
        <v>#DIV/0!</v>
      </c>
    </row>
    <row r="22" spans="1:6" x14ac:dyDescent="0.25">
      <c r="A22" s="1"/>
      <c r="B22" s="1"/>
      <c r="C22" s="1"/>
      <c r="D22" s="1"/>
      <c r="E22" s="50" t="e">
        <f t="shared" si="0"/>
        <v>#DIV/0!</v>
      </c>
      <c r="F22" s="9" t="e">
        <f t="shared" si="1"/>
        <v>#DIV/0!</v>
      </c>
    </row>
    <row r="23" spans="1:6" x14ac:dyDescent="0.25">
      <c r="A23" s="1"/>
      <c r="B23" s="1"/>
      <c r="C23" s="1"/>
      <c r="D23" s="1"/>
      <c r="E23" s="50" t="e">
        <f t="shared" si="0"/>
        <v>#DIV/0!</v>
      </c>
      <c r="F23" s="9" t="e">
        <f t="shared" si="1"/>
        <v>#DIV/0!</v>
      </c>
    </row>
  </sheetData>
  <mergeCells count="3">
    <mergeCell ref="A1:F1"/>
    <mergeCell ref="A6:F6"/>
    <mergeCell ref="A2:F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opLeftCell="A11" workbookViewId="0">
      <selection activeCell="D24" sqref="D24"/>
    </sheetView>
  </sheetViews>
  <sheetFormatPr baseColWidth="10" defaultRowHeight="15" x14ac:dyDescent="0.25"/>
  <cols>
    <col min="1" max="1" width="15.85546875" bestFit="1" customWidth="1"/>
    <col min="2" max="2" width="68.85546875" customWidth="1"/>
    <col min="3" max="3" width="28.140625" customWidth="1"/>
    <col min="4" max="4" width="18.7109375" customWidth="1"/>
  </cols>
  <sheetData>
    <row r="1" spans="1:6" ht="23.25" x14ac:dyDescent="0.35">
      <c r="A1" s="59" t="s">
        <v>31</v>
      </c>
      <c r="B1" s="59"/>
      <c r="C1" s="59"/>
      <c r="D1" s="59"/>
    </row>
    <row r="2" spans="1:6" ht="23.25" x14ac:dyDescent="0.35">
      <c r="A2" s="59" t="s">
        <v>35</v>
      </c>
      <c r="B2" s="59"/>
      <c r="C2" s="59"/>
      <c r="D2" s="59"/>
    </row>
    <row r="3" spans="1:6" s="6" customFormat="1" ht="15" customHeight="1" x14ac:dyDescent="0.25">
      <c r="A3" s="51" t="s">
        <v>76</v>
      </c>
      <c r="B3" s="51"/>
      <c r="C3" s="51"/>
      <c r="D3" s="51"/>
      <c r="E3" s="51"/>
      <c r="F3" s="51"/>
    </row>
    <row r="4" spans="1:6" s="6" customFormat="1" x14ac:dyDescent="0.25">
      <c r="A4" s="14"/>
      <c r="B4" s="16" t="s">
        <v>47</v>
      </c>
      <c r="C4" s="17" t="s">
        <v>48</v>
      </c>
      <c r="F4" s="10"/>
    </row>
    <row r="5" spans="1:6" s="6" customFormat="1" ht="30" x14ac:dyDescent="0.25">
      <c r="A5" s="14"/>
      <c r="B5" s="20" t="s">
        <v>71</v>
      </c>
      <c r="C5" s="48">
        <v>0</v>
      </c>
      <c r="F5" s="10"/>
    </row>
    <row r="6" spans="1:6" s="6" customFormat="1" ht="30" x14ac:dyDescent="0.25">
      <c r="A6" s="14"/>
      <c r="B6" s="24" t="s">
        <v>72</v>
      </c>
      <c r="C6" s="49">
        <v>10</v>
      </c>
      <c r="F6" s="10"/>
    </row>
    <row r="8" spans="1:6" s="5" customFormat="1" ht="31.5" x14ac:dyDescent="0.25">
      <c r="A8" s="4" t="s">
        <v>1</v>
      </c>
      <c r="B8" s="4" t="s">
        <v>2</v>
      </c>
      <c r="C8" s="4" t="s">
        <v>36</v>
      </c>
      <c r="D8" s="4" t="s">
        <v>7</v>
      </c>
    </row>
    <row r="9" spans="1:6" x14ac:dyDescent="0.25">
      <c r="A9" s="1"/>
      <c r="B9" s="1"/>
      <c r="C9" s="1" t="s">
        <v>30</v>
      </c>
      <c r="D9" s="2">
        <f>IF(C9="SI",10,0)</f>
        <v>10</v>
      </c>
    </row>
    <row r="10" spans="1:6" x14ac:dyDescent="0.25">
      <c r="A10" s="1"/>
      <c r="B10" s="1"/>
      <c r="C10" s="1"/>
      <c r="D10" s="2">
        <f t="shared" ref="D10:D24" si="0">IF(C10="SI",10,0)</f>
        <v>0</v>
      </c>
    </row>
    <row r="11" spans="1:6" x14ac:dyDescent="0.25">
      <c r="A11" s="1"/>
      <c r="B11" s="1"/>
      <c r="C11" s="1"/>
      <c r="D11" s="2">
        <f t="shared" si="0"/>
        <v>0</v>
      </c>
    </row>
    <row r="12" spans="1:6" x14ac:dyDescent="0.25">
      <c r="A12" s="1"/>
      <c r="B12" s="1"/>
      <c r="C12" s="1"/>
      <c r="D12" s="2">
        <f t="shared" si="0"/>
        <v>0</v>
      </c>
    </row>
    <row r="13" spans="1:6" x14ac:dyDescent="0.25">
      <c r="A13" s="1"/>
      <c r="B13" s="1"/>
      <c r="C13" s="1"/>
      <c r="D13" s="2">
        <f t="shared" si="0"/>
        <v>0</v>
      </c>
    </row>
    <row r="14" spans="1:6" x14ac:dyDescent="0.25">
      <c r="A14" s="1"/>
      <c r="B14" s="1"/>
      <c r="C14" s="1"/>
      <c r="D14" s="2">
        <f t="shared" si="0"/>
        <v>0</v>
      </c>
    </row>
    <row r="15" spans="1:6" x14ac:dyDescent="0.25">
      <c r="A15" s="1"/>
      <c r="B15" s="1"/>
      <c r="C15" s="1"/>
      <c r="D15" s="2">
        <f t="shared" si="0"/>
        <v>0</v>
      </c>
    </row>
    <row r="16" spans="1:6" x14ac:dyDescent="0.25">
      <c r="A16" s="1"/>
      <c r="B16" s="1"/>
      <c r="C16" s="1"/>
      <c r="D16" s="2">
        <f t="shared" si="0"/>
        <v>0</v>
      </c>
    </row>
    <row r="17" spans="1:4" x14ac:dyDescent="0.25">
      <c r="A17" s="1"/>
      <c r="B17" s="1"/>
      <c r="C17" s="1"/>
      <c r="D17" s="2">
        <f t="shared" si="0"/>
        <v>0</v>
      </c>
    </row>
    <row r="18" spans="1:4" x14ac:dyDescent="0.25">
      <c r="A18" s="1"/>
      <c r="B18" s="1"/>
      <c r="C18" s="1"/>
      <c r="D18" s="2">
        <f t="shared" si="0"/>
        <v>0</v>
      </c>
    </row>
    <row r="19" spans="1:4" x14ac:dyDescent="0.25">
      <c r="A19" s="1"/>
      <c r="B19" s="1"/>
      <c r="C19" s="1"/>
      <c r="D19" s="2">
        <f t="shared" si="0"/>
        <v>0</v>
      </c>
    </row>
    <row r="20" spans="1:4" x14ac:dyDescent="0.25">
      <c r="A20" s="1"/>
      <c r="B20" s="1"/>
      <c r="C20" s="1"/>
      <c r="D20" s="2">
        <f t="shared" si="0"/>
        <v>0</v>
      </c>
    </row>
    <row r="21" spans="1:4" x14ac:dyDescent="0.25">
      <c r="A21" s="1"/>
      <c r="B21" s="1"/>
      <c r="C21" s="1"/>
      <c r="D21" s="2">
        <f t="shared" si="0"/>
        <v>0</v>
      </c>
    </row>
    <row r="22" spans="1:4" x14ac:dyDescent="0.25">
      <c r="A22" s="1"/>
      <c r="B22" s="1"/>
      <c r="C22" s="1"/>
      <c r="D22" s="2">
        <f t="shared" si="0"/>
        <v>0</v>
      </c>
    </row>
    <row r="23" spans="1:4" x14ac:dyDescent="0.25">
      <c r="A23" s="1"/>
      <c r="B23" s="1"/>
      <c r="C23" s="1"/>
      <c r="D23" s="2">
        <f t="shared" si="0"/>
        <v>0</v>
      </c>
    </row>
    <row r="24" spans="1:4" x14ac:dyDescent="0.25">
      <c r="A24" s="1"/>
      <c r="B24" s="1"/>
      <c r="C24" s="1"/>
      <c r="D24" s="2">
        <f t="shared" si="0"/>
        <v>0</v>
      </c>
    </row>
  </sheetData>
  <mergeCells count="3">
    <mergeCell ref="A1:D1"/>
    <mergeCell ref="A2:D2"/>
    <mergeCell ref="A3:F3"/>
  </mergeCells>
  <dataValidations count="1">
    <dataValidation type="list" allowBlank="1" showInputMessage="1" showErrorMessage="1" sqref="C9:C24">
      <formula1>"SI,NO"</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selection activeCell="J5" sqref="J5"/>
    </sheetView>
  </sheetViews>
  <sheetFormatPr baseColWidth="10" defaultRowHeight="15" x14ac:dyDescent="0.25"/>
  <cols>
    <col min="2" max="2" width="16.5703125" customWidth="1"/>
    <col min="5" max="5" width="14" customWidth="1"/>
    <col min="8" max="9" width="14.42578125" customWidth="1"/>
    <col min="18" max="22" width="11.42578125" customWidth="1"/>
  </cols>
  <sheetData>
    <row r="1" spans="1:22" ht="23.25" x14ac:dyDescent="0.35">
      <c r="A1" s="60" t="s">
        <v>31</v>
      </c>
      <c r="B1" s="60"/>
      <c r="C1" s="60"/>
      <c r="D1" s="60"/>
      <c r="E1" s="60"/>
      <c r="F1" s="60"/>
      <c r="G1" s="60"/>
      <c r="H1" s="60"/>
      <c r="I1" s="60"/>
      <c r="J1" s="60"/>
      <c r="K1" s="60"/>
    </row>
    <row r="2" spans="1:22" ht="23.25" x14ac:dyDescent="0.35">
      <c r="A2" s="60" t="s">
        <v>40</v>
      </c>
      <c r="B2" s="60"/>
      <c r="C2" s="60"/>
      <c r="D2" s="60"/>
      <c r="E2" s="60"/>
      <c r="F2" s="60"/>
      <c r="G2" s="60"/>
      <c r="H2" s="60"/>
      <c r="I2" s="60"/>
      <c r="J2" s="60"/>
      <c r="K2" s="60"/>
    </row>
    <row r="3" spans="1:22" ht="15" customHeight="1" x14ac:dyDescent="0.25">
      <c r="A3" s="63" t="s">
        <v>16</v>
      </c>
      <c r="B3" s="63" t="s">
        <v>17</v>
      </c>
      <c r="C3" s="63" t="s">
        <v>18</v>
      </c>
      <c r="D3" s="63" t="s">
        <v>19</v>
      </c>
      <c r="E3" s="63" t="s">
        <v>20</v>
      </c>
      <c r="F3" s="63" t="s">
        <v>21</v>
      </c>
      <c r="G3" s="63" t="s">
        <v>22</v>
      </c>
      <c r="H3" s="63" t="s">
        <v>37</v>
      </c>
      <c r="I3" s="63" t="s">
        <v>38</v>
      </c>
      <c r="J3" s="63" t="s">
        <v>39</v>
      </c>
      <c r="K3" s="61" t="s">
        <v>23</v>
      </c>
    </row>
    <row r="4" spans="1:22" x14ac:dyDescent="0.25">
      <c r="A4" s="64"/>
      <c r="B4" s="64"/>
      <c r="C4" s="64"/>
      <c r="D4" s="64"/>
      <c r="E4" s="64"/>
      <c r="F4" s="64"/>
      <c r="G4" s="64"/>
      <c r="H4" s="64"/>
      <c r="I4" s="64"/>
      <c r="J4" s="64"/>
      <c r="K4" s="62"/>
      <c r="R4" t="s">
        <v>24</v>
      </c>
      <c r="S4">
        <v>0</v>
      </c>
      <c r="T4">
        <v>5</v>
      </c>
      <c r="U4">
        <v>10</v>
      </c>
      <c r="V4">
        <v>20</v>
      </c>
    </row>
    <row r="5" spans="1:22" x14ac:dyDescent="0.25">
      <c r="A5" s="1"/>
      <c r="B5" s="1"/>
      <c r="C5" s="1"/>
      <c r="D5" s="1"/>
      <c r="E5" s="1"/>
      <c r="F5" s="1"/>
      <c r="G5" s="1"/>
      <c r="H5" s="1"/>
      <c r="I5" s="1"/>
      <c r="J5" s="1"/>
      <c r="K5" s="2">
        <f>SUM(C5:J5)</f>
        <v>0</v>
      </c>
      <c r="R5" t="s">
        <v>26</v>
      </c>
      <c r="S5">
        <v>0</v>
      </c>
      <c r="T5">
        <v>5</v>
      </c>
      <c r="U5">
        <v>15</v>
      </c>
    </row>
    <row r="6" spans="1:22" x14ac:dyDescent="0.25">
      <c r="A6" s="1"/>
      <c r="B6" s="1"/>
      <c r="C6" s="1"/>
      <c r="D6" s="1"/>
      <c r="E6" s="1"/>
      <c r="F6" s="1"/>
      <c r="G6" s="1"/>
      <c r="H6" s="1"/>
      <c r="I6" s="1"/>
      <c r="J6" s="1"/>
      <c r="K6" s="2">
        <f t="shared" ref="K6:K21" si="0">SUM(C6:J6)</f>
        <v>0</v>
      </c>
      <c r="R6" t="s">
        <v>27</v>
      </c>
      <c r="S6">
        <v>2</v>
      </c>
      <c r="T6">
        <v>5</v>
      </c>
      <c r="U6">
        <v>10</v>
      </c>
    </row>
    <row r="7" spans="1:22" x14ac:dyDescent="0.25">
      <c r="A7" s="1"/>
      <c r="B7" s="1"/>
      <c r="C7" s="1"/>
      <c r="D7" s="1"/>
      <c r="E7" s="1"/>
      <c r="F7" s="1"/>
      <c r="G7" s="1"/>
      <c r="H7" s="1"/>
      <c r="I7" s="1"/>
      <c r="J7" s="1"/>
      <c r="K7" s="2">
        <f t="shared" si="0"/>
        <v>0</v>
      </c>
      <c r="R7" t="s">
        <v>28</v>
      </c>
      <c r="S7">
        <v>5</v>
      </c>
      <c r="T7">
        <v>20</v>
      </c>
    </row>
    <row r="8" spans="1:22" x14ac:dyDescent="0.25">
      <c r="A8" s="1"/>
      <c r="B8" s="1"/>
      <c r="C8" s="1"/>
      <c r="D8" s="1"/>
      <c r="E8" s="1"/>
      <c r="F8" s="1"/>
      <c r="G8" s="1"/>
      <c r="H8" s="1"/>
      <c r="I8" s="1"/>
      <c r="J8" s="1"/>
      <c r="K8" s="2">
        <f t="shared" si="0"/>
        <v>0</v>
      </c>
      <c r="R8" t="s">
        <v>29</v>
      </c>
      <c r="S8">
        <v>0</v>
      </c>
      <c r="T8">
        <v>20</v>
      </c>
    </row>
    <row r="9" spans="1:22" x14ac:dyDescent="0.25">
      <c r="A9" s="1"/>
      <c r="B9" s="1"/>
      <c r="C9" s="1"/>
      <c r="D9" s="1"/>
      <c r="E9" s="1"/>
      <c r="F9" s="1"/>
      <c r="G9" s="1"/>
      <c r="H9" s="1"/>
      <c r="I9" s="1"/>
      <c r="J9" s="1"/>
      <c r="K9" s="2">
        <f t="shared" si="0"/>
        <v>0</v>
      </c>
      <c r="R9" t="s">
        <v>41</v>
      </c>
      <c r="S9">
        <v>0</v>
      </c>
      <c r="T9">
        <v>5</v>
      </c>
    </row>
    <row r="10" spans="1:22" x14ac:dyDescent="0.25">
      <c r="A10" s="1"/>
      <c r="B10" s="1"/>
      <c r="C10" s="1"/>
      <c r="D10" s="1"/>
      <c r="E10" s="1"/>
      <c r="F10" s="1"/>
      <c r="G10" s="1"/>
      <c r="H10" s="1"/>
      <c r="I10" s="1"/>
      <c r="J10" s="1"/>
      <c r="K10" s="2">
        <f t="shared" si="0"/>
        <v>0</v>
      </c>
      <c r="R10" t="s">
        <v>42</v>
      </c>
      <c r="S10">
        <v>0</v>
      </c>
      <c r="T10">
        <v>5</v>
      </c>
    </row>
    <row r="11" spans="1:22" x14ac:dyDescent="0.25">
      <c r="A11" s="1"/>
      <c r="B11" s="1"/>
      <c r="C11" s="1"/>
      <c r="D11" s="1"/>
      <c r="E11" s="1"/>
      <c r="F11" s="1"/>
      <c r="G11" s="1"/>
      <c r="H11" s="1"/>
      <c r="I11" s="1"/>
      <c r="J11" s="1"/>
      <c r="K11" s="2">
        <f t="shared" si="0"/>
        <v>0</v>
      </c>
      <c r="R11" t="s">
        <v>43</v>
      </c>
      <c r="S11">
        <v>0</v>
      </c>
      <c r="T11">
        <v>10</v>
      </c>
    </row>
    <row r="12" spans="1:22" x14ac:dyDescent="0.25">
      <c r="A12" s="1"/>
      <c r="B12" s="1"/>
      <c r="C12" s="1"/>
      <c r="D12" s="1"/>
      <c r="E12" s="1"/>
      <c r="F12" s="1"/>
      <c r="G12" s="1"/>
      <c r="H12" s="1"/>
      <c r="I12" s="1"/>
      <c r="J12" s="1"/>
      <c r="K12" s="2">
        <f t="shared" si="0"/>
        <v>0</v>
      </c>
    </row>
    <row r="13" spans="1:22" x14ac:dyDescent="0.25">
      <c r="A13" s="1"/>
      <c r="B13" s="1"/>
      <c r="C13" s="1"/>
      <c r="D13" s="1"/>
      <c r="E13" s="1"/>
      <c r="F13" s="1"/>
      <c r="G13" s="1"/>
      <c r="H13" s="1"/>
      <c r="I13" s="1"/>
      <c r="J13" s="1"/>
      <c r="K13" s="2">
        <f t="shared" si="0"/>
        <v>0</v>
      </c>
    </row>
    <row r="14" spans="1:22" x14ac:dyDescent="0.25">
      <c r="A14" s="1"/>
      <c r="B14" s="1"/>
      <c r="C14" s="1"/>
      <c r="D14" s="1"/>
      <c r="E14" s="1"/>
      <c r="F14" s="1"/>
      <c r="G14" s="1"/>
      <c r="H14" s="1"/>
      <c r="I14" s="1"/>
      <c r="J14" s="1"/>
      <c r="K14" s="2">
        <f t="shared" si="0"/>
        <v>0</v>
      </c>
    </row>
    <row r="15" spans="1:22" x14ac:dyDescent="0.25">
      <c r="A15" s="1"/>
      <c r="B15" s="1"/>
      <c r="C15" s="1"/>
      <c r="D15" s="1"/>
      <c r="E15" s="1"/>
      <c r="F15" s="1"/>
      <c r="G15" s="1"/>
      <c r="H15" s="1"/>
      <c r="I15" s="1"/>
      <c r="J15" s="1"/>
      <c r="K15" s="2">
        <f t="shared" si="0"/>
        <v>0</v>
      </c>
    </row>
    <row r="16" spans="1:22" x14ac:dyDescent="0.25">
      <c r="A16" s="1"/>
      <c r="B16" s="1"/>
      <c r="C16" s="1"/>
      <c r="D16" s="1"/>
      <c r="E16" s="1"/>
      <c r="F16" s="1"/>
      <c r="G16" s="1"/>
      <c r="H16" s="1"/>
      <c r="I16" s="1"/>
      <c r="J16" s="1"/>
      <c r="K16" s="2">
        <f t="shared" si="0"/>
        <v>0</v>
      </c>
    </row>
    <row r="17" spans="1:20" x14ac:dyDescent="0.25">
      <c r="A17" s="1"/>
      <c r="B17" s="1"/>
      <c r="C17" s="1"/>
      <c r="D17" s="1"/>
      <c r="E17" s="1"/>
      <c r="F17" s="1"/>
      <c r="G17" s="1"/>
      <c r="H17" s="1"/>
      <c r="I17" s="1"/>
      <c r="J17" s="1"/>
      <c r="K17" s="2">
        <f t="shared" si="0"/>
        <v>0</v>
      </c>
      <c r="S17" t="s">
        <v>30</v>
      </c>
      <c r="T17" t="s">
        <v>25</v>
      </c>
    </row>
    <row r="18" spans="1:20" x14ac:dyDescent="0.25">
      <c r="A18" s="1"/>
      <c r="B18" s="1"/>
      <c r="C18" s="1"/>
      <c r="D18" s="1"/>
      <c r="E18" s="1"/>
      <c r="F18" s="1"/>
      <c r="G18" s="1"/>
      <c r="H18" s="1"/>
      <c r="I18" s="1"/>
      <c r="J18" s="1"/>
      <c r="K18" s="2">
        <f t="shared" si="0"/>
        <v>0</v>
      </c>
    </row>
    <row r="19" spans="1:20" x14ac:dyDescent="0.25">
      <c r="A19" s="1"/>
      <c r="B19" s="1"/>
      <c r="C19" s="1"/>
      <c r="D19" s="1"/>
      <c r="E19" s="1"/>
      <c r="F19" s="1"/>
      <c r="G19" s="1"/>
      <c r="H19" s="1"/>
      <c r="I19" s="1"/>
      <c r="J19" s="1"/>
      <c r="K19" s="2">
        <f t="shared" si="0"/>
        <v>0</v>
      </c>
    </row>
    <row r="20" spans="1:20" x14ac:dyDescent="0.25">
      <c r="A20" s="1"/>
      <c r="B20" s="1"/>
      <c r="C20" s="1"/>
      <c r="D20" s="1"/>
      <c r="E20" s="1"/>
      <c r="F20" s="1"/>
      <c r="G20" s="1"/>
      <c r="H20" s="1"/>
      <c r="I20" s="1"/>
      <c r="J20" s="1"/>
      <c r="K20" s="2">
        <f t="shared" si="0"/>
        <v>0</v>
      </c>
    </row>
    <row r="21" spans="1:20" x14ac:dyDescent="0.25">
      <c r="A21" s="1"/>
      <c r="B21" s="1"/>
      <c r="C21" s="1"/>
      <c r="D21" s="1"/>
      <c r="E21" s="1"/>
      <c r="F21" s="1"/>
      <c r="G21" s="1"/>
      <c r="H21" s="1"/>
      <c r="I21" s="1"/>
      <c r="J21" s="1"/>
      <c r="K21" s="2">
        <f t="shared" si="0"/>
        <v>0</v>
      </c>
    </row>
  </sheetData>
  <mergeCells count="13">
    <mergeCell ref="A1:K1"/>
    <mergeCell ref="A2:K2"/>
    <mergeCell ref="K3:K4"/>
    <mergeCell ref="H3:H4"/>
    <mergeCell ref="I3:I4"/>
    <mergeCell ref="J3:J4"/>
    <mergeCell ref="A3:A4"/>
    <mergeCell ref="B3:B4"/>
    <mergeCell ref="C3:C4"/>
    <mergeCell ref="D3:D4"/>
    <mergeCell ref="E3:E4"/>
    <mergeCell ref="F3:F4"/>
    <mergeCell ref="G3: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DEMANDA</vt:lpstr>
      <vt:lpstr>QUEJAS</vt:lpstr>
      <vt:lpstr>COSTO ADM PÚBLICA</vt:lpstr>
      <vt:lpstr>AUXILIAR COSTO ADMINISTRACIÓN</vt:lpstr>
      <vt:lpstr>TIEMPO RESPUESTA</vt:lpstr>
      <vt:lpstr>CANAL</vt:lpstr>
      <vt:lpstr>CORRUPCIÓN</vt:lpstr>
      <vt:lpstr>DEVOLUCIONES</vt:lpstr>
      <vt:lpstr>VINCULADOS</vt:lpstr>
      <vt:lpstr>RESUMEN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Yépez</dc:creator>
  <cp:lastModifiedBy>Juan Francisco Yépez</cp:lastModifiedBy>
  <dcterms:created xsi:type="dcterms:W3CDTF">2022-12-28T14:34:27Z</dcterms:created>
  <dcterms:modified xsi:type="dcterms:W3CDTF">2024-12-18T21:26:59Z</dcterms:modified>
</cp:coreProperties>
</file>